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ndrew.hoye\Documents\Bond Programs\Bond 2024\A - Combined Lists\"/>
    </mc:Choice>
  </mc:AlternateContent>
  <xr:revisionPtr revIDLastSave="0" documentId="8_{E90B9053-3A4A-4819-826B-9A43A389B1EC}" xr6:coauthVersionLast="47" xr6:coauthVersionMax="47" xr10:uidLastSave="{00000000-0000-0000-0000-000000000000}"/>
  <bookViews>
    <workbookView xWindow="-108" yWindow="-108" windowWidth="23256" windowHeight="13896" xr2:uid="{2D7B655D-1915-4A7D-8C13-0BB14EDE98F7}"/>
  </bookViews>
  <sheets>
    <sheet name="20250107 inc. ProjID numbers" sheetId="1" r:id="rId1"/>
  </sheets>
  <definedNames>
    <definedName name="_xlnm._FilterDatabase" localSheetId="0" hidden="1">'20250107 inc. ProjID numbers'!$B$1:$O$838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40" i="1" l="1"/>
  <c r="O838" i="1"/>
  <c r="O837" i="1"/>
  <c r="O836" i="1"/>
  <c r="O835" i="1"/>
  <c r="O834" i="1"/>
  <c r="O833" i="1"/>
  <c r="O832" i="1"/>
  <c r="O831" i="1"/>
  <c r="O830" i="1"/>
  <c r="O829" i="1"/>
  <c r="O828" i="1"/>
  <c r="N827" i="1"/>
  <c r="K827" i="1"/>
  <c r="J827" i="1"/>
  <c r="O827" i="1" s="1"/>
  <c r="N826" i="1"/>
  <c r="K826" i="1"/>
  <c r="J826" i="1"/>
  <c r="O825" i="1"/>
  <c r="O824" i="1"/>
  <c r="O823" i="1"/>
  <c r="O822" i="1"/>
  <c r="O821" i="1"/>
  <c r="O820" i="1"/>
  <c r="O819" i="1"/>
  <c r="O818" i="1"/>
  <c r="O817" i="1"/>
  <c r="O816" i="1"/>
  <c r="O815" i="1"/>
  <c r="O814" i="1"/>
  <c r="O813" i="1"/>
  <c r="O812" i="1"/>
  <c r="O811" i="1"/>
  <c r="O810" i="1"/>
  <c r="O809" i="1"/>
  <c r="O808" i="1"/>
  <c r="O807" i="1"/>
  <c r="O806" i="1"/>
  <c r="O805" i="1"/>
  <c r="O804" i="1"/>
  <c r="O803" i="1"/>
  <c r="O802" i="1"/>
  <c r="O801" i="1"/>
  <c r="O800" i="1"/>
  <c r="O799" i="1"/>
  <c r="O798" i="1"/>
  <c r="O797" i="1"/>
  <c r="O796" i="1"/>
  <c r="O795" i="1"/>
  <c r="O794" i="1"/>
  <c r="O793" i="1"/>
  <c r="O792" i="1"/>
  <c r="O791" i="1"/>
  <c r="O790" i="1"/>
  <c r="O789" i="1"/>
  <c r="O788" i="1"/>
  <c r="O787" i="1"/>
  <c r="O786" i="1"/>
  <c r="O785" i="1"/>
  <c r="O784" i="1"/>
  <c r="O783" i="1"/>
  <c r="O782" i="1"/>
  <c r="O781" i="1"/>
  <c r="O780" i="1"/>
  <c r="O779" i="1"/>
  <c r="O778" i="1"/>
  <c r="O777" i="1"/>
  <c r="O776" i="1"/>
  <c r="O775" i="1"/>
  <c r="O774" i="1"/>
  <c r="O773" i="1"/>
  <c r="O772" i="1"/>
  <c r="O771" i="1"/>
  <c r="O770" i="1"/>
  <c r="O769" i="1"/>
  <c r="O768" i="1"/>
  <c r="O767" i="1"/>
  <c r="O766" i="1"/>
  <c r="O765" i="1"/>
  <c r="O764" i="1"/>
  <c r="O763" i="1"/>
  <c r="O762" i="1"/>
  <c r="O761" i="1"/>
  <c r="O760" i="1"/>
  <c r="O759" i="1"/>
  <c r="O758" i="1"/>
  <c r="O757" i="1"/>
  <c r="O756" i="1"/>
  <c r="O755" i="1"/>
  <c r="O754" i="1"/>
  <c r="O753" i="1"/>
  <c r="O752" i="1"/>
  <c r="O751" i="1"/>
  <c r="O750" i="1"/>
  <c r="O749" i="1"/>
  <c r="O748" i="1"/>
  <c r="O747" i="1"/>
  <c r="O746" i="1"/>
  <c r="O745" i="1"/>
  <c r="O744" i="1"/>
  <c r="O743" i="1"/>
  <c r="O742" i="1"/>
  <c r="O741" i="1"/>
  <c r="O740" i="1"/>
  <c r="O739" i="1"/>
  <c r="O738" i="1"/>
  <c r="O737" i="1"/>
  <c r="O736" i="1"/>
  <c r="O735" i="1"/>
  <c r="O734" i="1"/>
  <c r="O733" i="1"/>
  <c r="O732" i="1"/>
  <c r="O731" i="1"/>
  <c r="O730" i="1"/>
  <c r="O729" i="1"/>
  <c r="O728" i="1"/>
  <c r="O727" i="1"/>
  <c r="O726" i="1"/>
  <c r="O725" i="1"/>
  <c r="O724" i="1"/>
  <c r="O723" i="1"/>
  <c r="O722" i="1"/>
  <c r="O721" i="1"/>
  <c r="O720" i="1"/>
  <c r="O719" i="1"/>
  <c r="O718" i="1"/>
  <c r="O717" i="1"/>
  <c r="O716" i="1"/>
  <c r="O715" i="1"/>
  <c r="O714" i="1"/>
  <c r="O713" i="1"/>
  <c r="O712" i="1"/>
  <c r="O711" i="1"/>
  <c r="O710" i="1"/>
  <c r="O709" i="1"/>
  <c r="O708" i="1"/>
  <c r="O707" i="1"/>
  <c r="O706" i="1"/>
  <c r="O705" i="1"/>
  <c r="O704" i="1"/>
  <c r="O703" i="1"/>
  <c r="O702" i="1"/>
  <c r="O701" i="1"/>
  <c r="O700" i="1"/>
  <c r="O699" i="1"/>
  <c r="O698" i="1"/>
  <c r="O697" i="1"/>
  <c r="O696" i="1"/>
  <c r="O695" i="1"/>
  <c r="O694" i="1"/>
  <c r="O693" i="1"/>
  <c r="O692" i="1"/>
  <c r="O691" i="1"/>
  <c r="O690" i="1"/>
  <c r="O689" i="1"/>
  <c r="O688" i="1"/>
  <c r="O687" i="1"/>
  <c r="O686" i="1"/>
  <c r="O685" i="1"/>
  <c r="O684" i="1"/>
  <c r="O683" i="1"/>
  <c r="O682" i="1"/>
  <c r="O681" i="1"/>
  <c r="O680" i="1"/>
  <c r="O679" i="1"/>
  <c r="O678" i="1"/>
  <c r="O677" i="1"/>
  <c r="O676" i="1"/>
  <c r="O675" i="1"/>
  <c r="O674" i="1"/>
  <c r="O673" i="1"/>
  <c r="O672" i="1"/>
  <c r="O671" i="1"/>
  <c r="O670" i="1"/>
  <c r="O669" i="1"/>
  <c r="O668" i="1"/>
  <c r="O667" i="1"/>
  <c r="O666" i="1"/>
  <c r="O665" i="1"/>
  <c r="O664" i="1"/>
  <c r="O663" i="1"/>
  <c r="O662" i="1"/>
  <c r="O661" i="1"/>
  <c r="O660" i="1"/>
  <c r="O659" i="1"/>
  <c r="O658" i="1"/>
  <c r="O657" i="1"/>
  <c r="O656" i="1"/>
  <c r="O655" i="1"/>
  <c r="O654" i="1"/>
  <c r="O653" i="1"/>
  <c r="O652" i="1"/>
  <c r="O651" i="1"/>
  <c r="O650" i="1"/>
  <c r="O649" i="1"/>
  <c r="O648" i="1"/>
  <c r="O647" i="1"/>
  <c r="O646" i="1"/>
  <c r="O645" i="1"/>
  <c r="O644" i="1"/>
  <c r="O643" i="1"/>
  <c r="O642" i="1"/>
  <c r="O641" i="1"/>
  <c r="O640" i="1"/>
  <c r="O639" i="1"/>
  <c r="O638" i="1"/>
  <c r="O637" i="1"/>
  <c r="O636" i="1"/>
  <c r="O635" i="1"/>
  <c r="O634" i="1"/>
  <c r="O633" i="1"/>
  <c r="O632" i="1"/>
  <c r="O631" i="1"/>
  <c r="O630" i="1"/>
  <c r="O629" i="1"/>
  <c r="O628" i="1"/>
  <c r="O627" i="1"/>
  <c r="O626" i="1"/>
  <c r="O625" i="1"/>
  <c r="O624" i="1"/>
  <c r="O623" i="1"/>
  <c r="O622" i="1"/>
  <c r="O621" i="1"/>
  <c r="O620" i="1"/>
  <c r="O619" i="1"/>
  <c r="O618" i="1"/>
  <c r="O617" i="1"/>
  <c r="O616" i="1"/>
  <c r="O615" i="1"/>
  <c r="O614" i="1"/>
  <c r="O613" i="1"/>
  <c r="O612" i="1"/>
  <c r="O611" i="1"/>
  <c r="O610" i="1"/>
  <c r="O609" i="1"/>
  <c r="O608" i="1"/>
  <c r="O607" i="1"/>
  <c r="O606" i="1"/>
  <c r="O605" i="1"/>
  <c r="O604" i="1"/>
  <c r="O603" i="1"/>
  <c r="O602" i="1"/>
  <c r="O601" i="1"/>
  <c r="O600" i="1"/>
  <c r="O599" i="1"/>
  <c r="O598" i="1"/>
  <c r="O597" i="1"/>
  <c r="O596" i="1"/>
  <c r="O595" i="1"/>
  <c r="O594" i="1"/>
  <c r="O593" i="1"/>
  <c r="O592" i="1"/>
  <c r="O591" i="1"/>
  <c r="O590" i="1"/>
  <c r="O589" i="1"/>
  <c r="O588" i="1"/>
  <c r="O587" i="1"/>
  <c r="O586" i="1"/>
  <c r="O585" i="1"/>
  <c r="O584" i="1"/>
  <c r="O583" i="1"/>
  <c r="O582" i="1"/>
  <c r="O581" i="1"/>
  <c r="O580" i="1"/>
  <c r="O579" i="1"/>
  <c r="O578" i="1"/>
  <c r="O577" i="1"/>
  <c r="O576" i="1"/>
  <c r="O575" i="1"/>
  <c r="O574" i="1"/>
  <c r="O573" i="1"/>
  <c r="O572" i="1"/>
  <c r="O571" i="1"/>
  <c r="O570" i="1"/>
  <c r="O569" i="1"/>
  <c r="O568" i="1"/>
  <c r="O567" i="1"/>
  <c r="O566" i="1"/>
  <c r="O565" i="1"/>
  <c r="O564" i="1"/>
  <c r="O563" i="1"/>
  <c r="O562" i="1"/>
  <c r="O561" i="1"/>
  <c r="O560" i="1"/>
  <c r="O559" i="1"/>
  <c r="O558" i="1"/>
  <c r="O557" i="1"/>
  <c r="O556" i="1"/>
  <c r="O555" i="1"/>
  <c r="O554" i="1"/>
  <c r="O553" i="1"/>
  <c r="O552" i="1"/>
  <c r="O551" i="1"/>
  <c r="O550" i="1"/>
  <c r="O549" i="1"/>
  <c r="O548" i="1"/>
  <c r="O547" i="1"/>
  <c r="O546" i="1"/>
  <c r="O545" i="1"/>
  <c r="O544" i="1"/>
  <c r="O543" i="1"/>
  <c r="O542" i="1"/>
  <c r="O541" i="1"/>
  <c r="O540" i="1"/>
  <c r="O539" i="1"/>
  <c r="O538" i="1"/>
  <c r="O537" i="1"/>
  <c r="O536" i="1"/>
  <c r="O535" i="1"/>
  <c r="O534" i="1"/>
  <c r="O533" i="1"/>
  <c r="O532" i="1"/>
  <c r="O531" i="1"/>
  <c r="O530" i="1"/>
  <c r="O529" i="1"/>
  <c r="O528" i="1"/>
  <c r="O527" i="1"/>
  <c r="O526" i="1"/>
  <c r="O525" i="1"/>
  <c r="O524" i="1"/>
  <c r="O523" i="1"/>
  <c r="O522" i="1"/>
  <c r="O521" i="1"/>
  <c r="O520" i="1"/>
  <c r="O519" i="1"/>
  <c r="O518" i="1"/>
  <c r="O517" i="1"/>
  <c r="O516" i="1"/>
  <c r="O515" i="1"/>
  <c r="O514" i="1"/>
  <c r="O513" i="1"/>
  <c r="O512" i="1"/>
  <c r="O511" i="1"/>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 r="O2" i="1"/>
  <c r="O8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tc={4BCAB99D-4D45-423C-A114-B9D0737F836A}</author>
    <author>tc={67CB7472-86E0-49D4-995C-8B2B2D147138}</author>
  </authors>
  <commentList>
    <comment ref="F584" authorId="0" shapeId="0" xr:uid="{4BCAB99D-4D45-423C-A114-B9D0737F836A}">
      <text>
        <t>[Threaded comment]
Your version of Excel allows you to read this threaded comment; however, any edits to it will get removed if the file is opened in a newer version of Excel. Learn more: https://go.microsoft.com/fwlink/?linkid=870924
Comment:
    reduce text? "Bridge Replacement Urgent Priority"</t>
      </text>
    </comment>
    <comment ref="E594" authorId="1" shapeId="0" xr:uid="{67CB7472-86E0-49D4-995C-8B2B2D147138}">
      <text>
        <t>[Threaded comment]
Your version of Excel allows you to read this threaded comment; however, any edits to it will get removed if the file is opened in a newer version of Excel. Learn more: https://go.microsoft.com/fwlink/?linkid=870924
Comment:
    Offical Name is City Park. After much discussion our records show City Park (Old).</t>
      </text>
    </comment>
  </commentList>
</comments>
</file>

<file path=xl/sharedStrings.xml><?xml version="1.0" encoding="utf-8"?>
<sst xmlns="http://schemas.openxmlformats.org/spreadsheetml/2006/main" count="5386" uniqueCount="2364">
  <si>
    <t>ProjectID (Needs)</t>
  </si>
  <si>
    <t xml:space="preserve">Prop </t>
  </si>
  <si>
    <t>Proposition</t>
  </si>
  <si>
    <t>Category</t>
  </si>
  <si>
    <t>Name   (Unit Name/Project Name)2</t>
  </si>
  <si>
    <t>Description</t>
  </si>
  <si>
    <t>Council District (Constructed In)</t>
  </si>
  <si>
    <t>Council District (Funding District)</t>
  </si>
  <si>
    <t>Bond Value Amount</t>
  </si>
  <si>
    <t>Year 1 Proposed Allocation</t>
  </si>
  <si>
    <t>Year 2 Proposed Allocation</t>
  </si>
  <si>
    <t>Year 3 Proposed Allocation</t>
  </si>
  <si>
    <t>Year 4 Proposed Allocation</t>
  </si>
  <si>
    <t>Year 5 Proposed Allocation</t>
  </si>
  <si>
    <t>Total Allocations</t>
  </si>
  <si>
    <t>PB024656</t>
  </si>
  <si>
    <t>A</t>
  </si>
  <si>
    <t>Street and Transportation</t>
  </si>
  <si>
    <t>Sidewalk Petition</t>
  </si>
  <si>
    <t>Sidewalk leave outs Haines (east side) - Neches to Wickford</t>
  </si>
  <si>
    <t>Sidewalk Installation 1100  block</t>
  </si>
  <si>
    <t>CW</t>
  </si>
  <si>
    <t>PB060004</t>
  </si>
  <si>
    <t>CDSF</t>
  </si>
  <si>
    <t xml:space="preserve">Streets, Sidewalks, Alleys, Other - CDSF Project-CD4 </t>
  </si>
  <si>
    <t>Funding for Streets, Sidewalks, alleys or other Improvements allowed by the bond proposition language within the Council District.</t>
  </si>
  <si>
    <t>PB078316</t>
  </si>
  <si>
    <t>Unimproved Alley Construction</t>
  </si>
  <si>
    <t>6439-6445 Rhapsody Ln &amp; 6438 Silvery Moon Dr (A06677)</t>
  </si>
  <si>
    <t>Design and construction</t>
  </si>
  <si>
    <t>3,8</t>
  </si>
  <si>
    <t>PB037003</t>
  </si>
  <si>
    <t>Street Resurfacing - Local Streets</t>
  </si>
  <si>
    <t>100-200 Konawa Dr</t>
  </si>
  <si>
    <t>OLUSTA DR to A06719</t>
  </si>
  <si>
    <t>PB078632</t>
  </si>
  <si>
    <t>Alley Reconstruction</t>
  </si>
  <si>
    <t>2874-2880 56Th &amp; 5103 Cardiff St (A17826)</t>
  </si>
  <si>
    <t>PB060041</t>
  </si>
  <si>
    <t>Vision Zero/Safety</t>
  </si>
  <si>
    <t>Vision Zero Projects - CD5 - CD5 Funds</t>
  </si>
  <si>
    <t>Funding to implement countermeasures to address the causes of fatal and severe injury crashes on High Injury Network corridors and at high injury locations.</t>
  </si>
  <si>
    <t>PB044460</t>
  </si>
  <si>
    <t>Street Resurfacing - Collectors</t>
  </si>
  <si>
    <t>11200 Kleberg Rd</t>
  </si>
  <si>
    <t>RAVENVIEW RD to C F HAWN SERV N</t>
  </si>
  <si>
    <t>PB078447</t>
  </si>
  <si>
    <t>5156-5180 Ivy Ln (A04433)</t>
  </si>
  <si>
    <t>PB040861</t>
  </si>
  <si>
    <t>6700 Wild Honey Dr</t>
  </si>
  <si>
    <t>SOFT WIND DR to STAGECOACH TRL</t>
  </si>
  <si>
    <t>PB078683</t>
  </si>
  <si>
    <t>2226-2236 Wolcott Dr &amp; 2227-2237 E Pentagon Pkwy (A10911)</t>
  </si>
  <si>
    <t>PB034505</t>
  </si>
  <si>
    <t>8800 Bearden Ln</t>
  </si>
  <si>
    <t>DARBY DR to ETTA DR</t>
  </si>
  <si>
    <t>PB075713</t>
  </si>
  <si>
    <t>4315-4323 Colonial Ave &amp; 1637 Stoneman St (A01359)</t>
  </si>
  <si>
    <t>PB060040</t>
  </si>
  <si>
    <t>Abrams Road from Gaston Ave to Richmond Ave</t>
  </si>
  <si>
    <t>Vision Zero improvements as recommended by the Abrams Corridor Study</t>
  </si>
  <si>
    <t>PB016929</t>
  </si>
  <si>
    <t>Sidewalk (leave outs) (east side only) on Easton Road</t>
  </si>
  <si>
    <t>Install missing sidewalk</t>
  </si>
  <si>
    <t>PB038245</t>
  </si>
  <si>
    <t>400 Realoaks Dr</t>
  </si>
  <si>
    <t>BURROAKS DR to A10927</t>
  </si>
  <si>
    <t>PB040558</t>
  </si>
  <si>
    <t>6800 Wild Honey Dr</t>
  </si>
  <si>
    <t>STAGECOACH TRL to A09951</t>
  </si>
  <si>
    <t>PB076147</t>
  </si>
  <si>
    <t>3605-3625 Silverhill Dr &amp; 3610-3620 Softcloud Dr (A09924)</t>
  </si>
  <si>
    <t>PB060043</t>
  </si>
  <si>
    <t>Sidewalk Improvements</t>
  </si>
  <si>
    <t xml:space="preserve">TBD - CD14 Street Proposition Projects </t>
  </si>
  <si>
    <t>PB005132</t>
  </si>
  <si>
    <t>7700 Twisted Oaks Cir</t>
  </si>
  <si>
    <t>FAIR OAKS AVE to EOP</t>
  </si>
  <si>
    <t>PB032048</t>
  </si>
  <si>
    <t>3000 Clover St</t>
  </si>
  <si>
    <t>S WALTON ST to S HALL ST</t>
  </si>
  <si>
    <t>PB078515</t>
  </si>
  <si>
    <t>1107 Mirage Canyon Dr &amp; 1205-1225 E Kirnwood Dr (A06398)</t>
  </si>
  <si>
    <t>Full Reconstruction</t>
  </si>
  <si>
    <t>PB077889</t>
  </si>
  <si>
    <t>7605-7611 Olusta Dr (A11224)</t>
  </si>
  <si>
    <t>PB081352</t>
  </si>
  <si>
    <t>1108 Mirage Canyon Dr &amp; 1105-1119 Kirnwood Dr (A06399)</t>
  </si>
  <si>
    <t>PB024623</t>
  </si>
  <si>
    <t>Sidewalk leave outs Woodlawn (east side) Neches to Wickford</t>
  </si>
  <si>
    <t>PB078249</t>
  </si>
  <si>
    <t>2105-2117 Autumn Meadow &amp; 2106-2112 Garden Crest (A06409)</t>
  </si>
  <si>
    <t>PB064018</t>
  </si>
  <si>
    <t>300 Winslett Dr</t>
  </si>
  <si>
    <t>EAST SIDE AVE to ALTON AVE</t>
  </si>
  <si>
    <t>PB078811</t>
  </si>
  <si>
    <t>7021-7029 Nandina Dr &amp; 3014-3018 Pine Trail Ct (A09909)</t>
  </si>
  <si>
    <t>PB018823</t>
  </si>
  <si>
    <t>9600 Jourdan Way</t>
  </si>
  <si>
    <t>WALNUT HILL LN to JOYCE WAY</t>
  </si>
  <si>
    <t>PB080713</t>
  </si>
  <si>
    <t>2226-2242 Talco Dr &amp; 2227-2237 Wolcott Dr (A10912)</t>
  </si>
  <si>
    <t>PB053768</t>
  </si>
  <si>
    <t>1600 Five Mile Ct</t>
  </si>
  <si>
    <t>EOP to W FIVE MILE PKWY</t>
  </si>
  <si>
    <t>PB001588</t>
  </si>
  <si>
    <t>17400 Stanworth Dr</t>
  </si>
  <si>
    <t>DUFFIELD DR to MCCALLUM BLVD</t>
  </si>
  <si>
    <t>PB004041</t>
  </si>
  <si>
    <t>9600 Millridge Cir</t>
  </si>
  <si>
    <t>EOP to MILLRIDGE DR</t>
  </si>
  <si>
    <t>PB009373</t>
  </si>
  <si>
    <t>3700 Concho St</t>
  </si>
  <si>
    <t>PENROSE AVE to KENWOOD AVE</t>
  </si>
  <si>
    <t>PB046996</t>
  </si>
  <si>
    <t>Street Resurfacing - Arterials</t>
  </si>
  <si>
    <t>1800 Olive St</t>
  </si>
  <si>
    <t>FLORA ST to 1900 OLIVE ST</t>
  </si>
  <si>
    <t>PB039453</t>
  </si>
  <si>
    <t>800 Edd Rd</t>
  </si>
  <si>
    <t>SEAGOVILLE RD to SPICEWOOD DR</t>
  </si>
  <si>
    <t>PB004710</t>
  </si>
  <si>
    <t>10800 Stone Canyon Pl</t>
  </si>
  <si>
    <t>STONE CANYON RD to EOP</t>
  </si>
  <si>
    <t>PB056492</t>
  </si>
  <si>
    <t>7500 Partridge Dr</t>
  </si>
  <si>
    <t>ARBORCREST DR to LONGRIDGE DR</t>
  </si>
  <si>
    <t>PB040637</t>
  </si>
  <si>
    <t>3600 Pinebrook Dr</t>
  </si>
  <si>
    <t>STRAWBERRY TRL to STRAWBERRY TRL</t>
  </si>
  <si>
    <t>PB023800</t>
  </si>
  <si>
    <t>9900 Timberline Dr</t>
  </si>
  <si>
    <t>KENDALE DR to CLYDEDALE DR</t>
  </si>
  <si>
    <t>PB055454</t>
  </si>
  <si>
    <t>5900 Firefly Ln</t>
  </si>
  <si>
    <t>HUNTERS VIEW LN to FOREST HAVEN TRL</t>
  </si>
  <si>
    <t>PB053567</t>
  </si>
  <si>
    <t>2900 El Tovar Ave</t>
  </si>
  <si>
    <t>EOP to TANGLE TER</t>
  </si>
  <si>
    <t>PB067688</t>
  </si>
  <si>
    <t>4400 Brown St</t>
  </si>
  <si>
    <t>ARROYO AVE to LUCAS DR</t>
  </si>
  <si>
    <t>PB075620</t>
  </si>
  <si>
    <t>3706-3718 Wendelkin St &amp; 3711-3721 S Central Expy (A01340)</t>
  </si>
  <si>
    <t>PB076004</t>
  </si>
  <si>
    <t>4209-4223 Firewood Dr &amp; 5931-5939 Golden Gate Dr (A09980)</t>
  </si>
  <si>
    <t>PB055528</t>
  </si>
  <si>
    <t>6600 Divot Cir</t>
  </si>
  <si>
    <t>EOP to PUTTING GREEN DR</t>
  </si>
  <si>
    <t>PB005004</t>
  </si>
  <si>
    <t>10300 Vistadale Cir</t>
  </si>
  <si>
    <t>EOP to VISTADALE DR</t>
  </si>
  <si>
    <t>PB081579</t>
  </si>
  <si>
    <t>7702-7718 Roper St &amp; 7703-7719 Linwood Ave (A02888)</t>
  </si>
  <si>
    <t>PB074923</t>
  </si>
  <si>
    <t>4502-4518 Roberts Ave &amp; 4503-4519 Bradshaw St (A01316)</t>
  </si>
  <si>
    <t>PB009014</t>
  </si>
  <si>
    <t>1200 Loma Dr</t>
  </si>
  <si>
    <t>N SELVA DR to LOSA DR</t>
  </si>
  <si>
    <t>PB004732</t>
  </si>
  <si>
    <t>10800 Pagewood Pl</t>
  </si>
  <si>
    <t>PAGEWOOD DR to EOP</t>
  </si>
  <si>
    <t>PB076696</t>
  </si>
  <si>
    <t>211-215 S Clinton Ave &amp; 202-226 S Edgefield Ave (A01771)</t>
  </si>
  <si>
    <t>PB057529</t>
  </si>
  <si>
    <t>800 Beckleymeade Ave</t>
  </si>
  <si>
    <t>METZ AVE to WHITEHALL LN</t>
  </si>
  <si>
    <t>PB076481</t>
  </si>
  <si>
    <t>405-419 N Clinton Ave &amp; 410 N Edgefield Ave (A01568)</t>
  </si>
  <si>
    <t>PB005963</t>
  </si>
  <si>
    <t>9100 Bryson Dr</t>
  </si>
  <si>
    <t>MCCREE RD to GIDDINGS CIR</t>
  </si>
  <si>
    <t>PB060044</t>
  </si>
  <si>
    <t>Sidewalk Improvements in CD11 (CD11 Funds)</t>
  </si>
  <si>
    <t>Funding for Sidewalks Improvements within the Council District.</t>
  </si>
  <si>
    <t>PB055973</t>
  </si>
  <si>
    <t>6400 Caracas Dr</t>
  </si>
  <si>
    <t>ACAPULCO DR to BAR HARBOR DR</t>
  </si>
  <si>
    <t>PB067264</t>
  </si>
  <si>
    <t>3100 Clover St (Alley)</t>
  </si>
  <si>
    <t>S HALL ST to MURRAY ST</t>
  </si>
  <si>
    <t>PB074312</t>
  </si>
  <si>
    <t>3100-3116 Main St &amp; 3101-3117 Commerce St (A17768)</t>
  </si>
  <si>
    <t>PB017598</t>
  </si>
  <si>
    <t>11100 Rosser Ct</t>
  </si>
  <si>
    <t>ROSSER RD to EOP</t>
  </si>
  <si>
    <t>PB020340</t>
  </si>
  <si>
    <t>4500 Druid Ln</t>
  </si>
  <si>
    <t>LOMO ALTO DR to EOP</t>
  </si>
  <si>
    <t>PB018284</t>
  </si>
  <si>
    <t>3700 Meadowdale Ln</t>
  </si>
  <si>
    <t>EOP to A11714</t>
  </si>
  <si>
    <t>PB001580</t>
  </si>
  <si>
    <t>17100 Spanky Pl</t>
  </si>
  <si>
    <t>SPANKY BRANCH DR to EOP</t>
  </si>
  <si>
    <t>PB081740</t>
  </si>
  <si>
    <t>3908-3938 Kiestmeadow Dr &amp; 3041 Kiestridge Dr (A09779)</t>
  </si>
  <si>
    <t>PB071686</t>
  </si>
  <si>
    <t>7209-7275 Lupton Cir (A03320)</t>
  </si>
  <si>
    <t>PB061497</t>
  </si>
  <si>
    <t>1800 Fernwood Ave</t>
  </si>
  <si>
    <t>LAMONT AVE to GEORGIA AVE</t>
  </si>
  <si>
    <t>PB030089</t>
  </si>
  <si>
    <t>5500 Ash Ln</t>
  </si>
  <si>
    <t>GRAHAM AVE to S BEACON ST</t>
  </si>
  <si>
    <t>PB001369</t>
  </si>
  <si>
    <t>6600 Dupper Ct</t>
  </si>
  <si>
    <t>EOP to CANSLER DR</t>
  </si>
  <si>
    <t>PB001692</t>
  </si>
  <si>
    <t>16600 Vicarage Ct</t>
  </si>
  <si>
    <t>SAINT ANNE ST to EOP</t>
  </si>
  <si>
    <t>PB004522</t>
  </si>
  <si>
    <t>9600 Glenacre</t>
  </si>
  <si>
    <t>EOP to OAK STREAM</t>
  </si>
  <si>
    <t>PB050508</t>
  </si>
  <si>
    <t>Unimproved Street Construction</t>
  </si>
  <si>
    <t>1000 Centre St</t>
  </si>
  <si>
    <t>S POLK ST to A01767</t>
  </si>
  <si>
    <t>PB058462</t>
  </si>
  <si>
    <t>7200 Chaucer Pl</t>
  </si>
  <si>
    <t>ST GEORGE DR to BRONCO DR</t>
  </si>
  <si>
    <t>PB003559</t>
  </si>
  <si>
    <t>9800 Matchpoint Pl</t>
  </si>
  <si>
    <t>CENTER COURT DR to EOP</t>
  </si>
  <si>
    <t>PB076393</t>
  </si>
  <si>
    <t>4407-4423 Colonial Ave &amp; 1634-1638 Stoneman St (A01357)</t>
  </si>
  <si>
    <t>PB046172</t>
  </si>
  <si>
    <t>3600 Brown St</t>
  </si>
  <si>
    <t>HOOD ST to WELBORN ST</t>
  </si>
  <si>
    <t>PB002929</t>
  </si>
  <si>
    <t>9800 Victorian Ct</t>
  </si>
  <si>
    <t>EOP to AUDELIA RD</t>
  </si>
  <si>
    <t>PB059005</t>
  </si>
  <si>
    <t>3700 Vilbig Rd</t>
  </si>
  <si>
    <t>HOMELAND ST to BAYSIDE ST</t>
  </si>
  <si>
    <t>PB005216</t>
  </si>
  <si>
    <t>8900 Gunnison Dr</t>
  </si>
  <si>
    <t>CROFTON DR to RUSTIC GLEN DR</t>
  </si>
  <si>
    <t>PB018413</t>
  </si>
  <si>
    <t>10000 Tim Tam Cir</t>
  </si>
  <si>
    <t>EOP to WHIRLAWAY RD</t>
  </si>
  <si>
    <t>PB071486</t>
  </si>
  <si>
    <t>11212-11232 Inwood Rd &amp; 11280-11298 Russwood Cir (A08979)</t>
  </si>
  <si>
    <t>PB008196</t>
  </si>
  <si>
    <t>11000 Pepperidge Cir</t>
  </si>
  <si>
    <t>EOP to BARNES BRIDGE RD</t>
  </si>
  <si>
    <t>PB031042</t>
  </si>
  <si>
    <t>4900 Santa Fe Ave</t>
  </si>
  <si>
    <t>S FITZHUGH AVE to S MUNGER BLVD</t>
  </si>
  <si>
    <t>PB079555</t>
  </si>
  <si>
    <t>914-934 Sunset Ave &amp; 925-939 W Jefferson Blvd (A01558)</t>
  </si>
  <si>
    <t>Alley construction</t>
  </si>
  <si>
    <t>PB018952</t>
  </si>
  <si>
    <t>10000 Spokane Cir</t>
  </si>
  <si>
    <t>PB080532</t>
  </si>
  <si>
    <t>3710-3770 Stagecoach Trl &amp; 3705-3735 Mclarty Ln (A09954)</t>
  </si>
  <si>
    <t>PB073262</t>
  </si>
  <si>
    <t>2811-2837 Encino Dr &amp; 2810-2836 Quanah St (A07872)</t>
  </si>
  <si>
    <t>PB029562</t>
  </si>
  <si>
    <t>4900 San Jacinto St</t>
  </si>
  <si>
    <t>N FITZHUGH AVE to BENNETT AVE</t>
  </si>
  <si>
    <t>PB040797</t>
  </si>
  <si>
    <t>4100 Stagecoach Trl</t>
  </si>
  <si>
    <t>STAGECOACH CIR to BONNIE VIEW RD</t>
  </si>
  <si>
    <t>PB029441</t>
  </si>
  <si>
    <t>5700-5800 Hudson St</t>
  </si>
  <si>
    <t>MATILDA ST to HUBERT ST</t>
  </si>
  <si>
    <t>PB081741</t>
  </si>
  <si>
    <t>3807-3835 Kiest Valley Ct &amp; 3938-3944 Kiestmeadow (A09779)</t>
  </si>
  <si>
    <t>PB075476</t>
  </si>
  <si>
    <t>2508-2532 Warren Ave &amp; 2505-2529 Lenway St (A01307)</t>
  </si>
  <si>
    <t>PB004509</t>
  </si>
  <si>
    <t>10800 Branch Oaks Cir</t>
  </si>
  <si>
    <t>PB444415</t>
  </si>
  <si>
    <t>Missing sidewalk on Glencoe St from Martel to Morningside</t>
  </si>
  <si>
    <t>Install missing sidewalk (800')</t>
  </si>
  <si>
    <t>PB038148</t>
  </si>
  <si>
    <t>8200 Burroaks Dr</t>
  </si>
  <si>
    <t>REALOAKS DR to DOWDY FERRY RD</t>
  </si>
  <si>
    <t>PB081356</t>
  </si>
  <si>
    <t>508-534 Seaside Dr &amp; 7930-7938 Greenspan Dr (A06550)</t>
  </si>
  <si>
    <t>PB017506</t>
  </si>
  <si>
    <t>3200 Dartmoor Ct</t>
  </si>
  <si>
    <t>DARTMOOR DR to EOP</t>
  </si>
  <si>
    <t>PB044596</t>
  </si>
  <si>
    <t>100 S Pearl Expy</t>
  </si>
  <si>
    <t>MAIN ST to COMMERCE ST</t>
  </si>
  <si>
    <t>PB048158</t>
  </si>
  <si>
    <t>700 Commerce St</t>
  </si>
  <si>
    <t>S MARKET ST to S AUSTIN ST</t>
  </si>
  <si>
    <t>PB039755</t>
  </si>
  <si>
    <t>5900 Old Ox Rd</t>
  </si>
  <si>
    <t>CARAVAN TRL to E RED BIRD LN</t>
  </si>
  <si>
    <t>PB018442</t>
  </si>
  <si>
    <t>3500 Ingleside Dr</t>
  </si>
  <si>
    <t>WARICK DR to CASTLEGATE DR</t>
  </si>
  <si>
    <t>PB030845</t>
  </si>
  <si>
    <t>3600 Live Oak St</t>
  </si>
  <si>
    <t>ADAIR ST to GORDON ST</t>
  </si>
  <si>
    <t>PB005914</t>
  </si>
  <si>
    <t>7200 Merriman Pkwy</t>
  </si>
  <si>
    <t>ABRAMS RD to MERRIMAN PKWY</t>
  </si>
  <si>
    <t>PB017405</t>
  </si>
  <si>
    <t>3100 Tower Trl</t>
  </si>
  <si>
    <t>EOP to CORAL HILLS DR</t>
  </si>
  <si>
    <t>PB054092</t>
  </si>
  <si>
    <t>3400 Timbercrest Ln</t>
  </si>
  <si>
    <t>SPRUCE VALLEY LN to CEDARCROFT LN</t>
  </si>
  <si>
    <t>PB029842</t>
  </si>
  <si>
    <t>1600 Bennett Ave</t>
  </si>
  <si>
    <t>SAN JACINTO ST to ROSS AVE</t>
  </si>
  <si>
    <t>PB080999</t>
  </si>
  <si>
    <t>100-128 N Clinton Ave &amp; 103-131 N Winnetka Ave (A01563)</t>
  </si>
  <si>
    <t>PB053576</t>
  </si>
  <si>
    <t>Street Reconstruction - Local Streets</t>
  </si>
  <si>
    <t>3000 Marideen Ave</t>
  </si>
  <si>
    <t>BURGOYNE ST to TANGLE TER</t>
  </si>
  <si>
    <t>PB009167</t>
  </si>
  <si>
    <t>5500 Ellsworth Ave</t>
  </si>
  <si>
    <t>MCMILLAN AVE to WORCOLA ST</t>
  </si>
  <si>
    <t>PB004476</t>
  </si>
  <si>
    <t>9600 Orchard Hill</t>
  </si>
  <si>
    <t>PB079343</t>
  </si>
  <si>
    <t>7803-7835 Umphress Rd &amp; 7802-7832 Tomkins Ln (A04653)</t>
  </si>
  <si>
    <t>PB079973</t>
  </si>
  <si>
    <t>3011-3051 Timberview Rd &amp; 10209 Dale Crest Dr (A05689)</t>
  </si>
  <si>
    <t>PB017377</t>
  </si>
  <si>
    <t>4900 Mangold Cir</t>
  </si>
  <si>
    <t>STRAIT LN to EOP</t>
  </si>
  <si>
    <t>PB018897</t>
  </si>
  <si>
    <t>3000 Plaudit Pl</t>
  </si>
  <si>
    <t>PENSIVE DR to EOP</t>
  </si>
  <si>
    <t>PB047962</t>
  </si>
  <si>
    <t>800 Elm St</t>
  </si>
  <si>
    <t>N AUSTIN ST to N LAMAR ST</t>
  </si>
  <si>
    <t>PB078520</t>
  </si>
  <si>
    <t>7706-7734 Lost Mirage Dr &amp; 1420-1428 Kirnwood Dr (A06658)</t>
  </si>
  <si>
    <t>PB004208</t>
  </si>
  <si>
    <t>7400 Midbury Dr</t>
  </si>
  <si>
    <t>A08733 to PEBBLEDOWNE DR</t>
  </si>
  <si>
    <t>PB076601</t>
  </si>
  <si>
    <t>102-128 S Clinton Ave &amp; 101-213 S Winnetka Ave (A01560)</t>
  </si>
  <si>
    <t>PB068967</t>
  </si>
  <si>
    <t>3105-3135 St Croix Dr &amp; 3106-3136 Tower Trl (A05387)</t>
  </si>
  <si>
    <t>PB045650</t>
  </si>
  <si>
    <t>2600-2700 Maple Springs Blvd</t>
  </si>
  <si>
    <t>AMELIA ST to DENTON DR</t>
  </si>
  <si>
    <t>PB075405</t>
  </si>
  <si>
    <t>3403-3517 Urban Ave &amp; 7118 Day St (A04329)</t>
  </si>
  <si>
    <t>PB022211</t>
  </si>
  <si>
    <t>6500 Barkwood Ln</t>
  </si>
  <si>
    <t>GOLDEN CREEK RD to COPPER CREEK DR</t>
  </si>
  <si>
    <t>PB016640</t>
  </si>
  <si>
    <t>11900 Cold Harbor Ln</t>
  </si>
  <si>
    <t>DEEP VALLEY DR to CROWN SHORE DR</t>
  </si>
  <si>
    <t>PB045740</t>
  </si>
  <si>
    <t>4700 Lake Ave</t>
  </si>
  <si>
    <t>KINGS RD to EOP</t>
  </si>
  <si>
    <t>PB009367</t>
  </si>
  <si>
    <t>6200 Penrose Ave</t>
  </si>
  <si>
    <t>CLEMENTS ST to NORRIS ST</t>
  </si>
  <si>
    <t>PB054720</t>
  </si>
  <si>
    <t>4000 Shoreline Dr</t>
  </si>
  <si>
    <t>KIMBALLDALE DR to SHADY HOLLOW LN</t>
  </si>
  <si>
    <t>PB039719</t>
  </si>
  <si>
    <t>3800 Black Oak Dr</t>
  </si>
  <si>
    <t>LOUD DR to BISHOP COLLEGE DR</t>
  </si>
  <si>
    <t>PB050969</t>
  </si>
  <si>
    <t>5800 Beau Purple Dr</t>
  </si>
  <si>
    <t>FURLONG DR to KELSO DR</t>
  </si>
  <si>
    <t>PB018107</t>
  </si>
  <si>
    <t>10800 Brockbank Dr</t>
  </si>
  <si>
    <t>ROYAL LN to LATHAM DR</t>
  </si>
  <si>
    <t>PB040787</t>
  </si>
  <si>
    <t>6400 Gentle River Dr</t>
  </si>
  <si>
    <t>HIDDEN TRAIL DR to MOONHILL DR</t>
  </si>
  <si>
    <t>PB031774</t>
  </si>
  <si>
    <t>2000 Live Oak St</t>
  </si>
  <si>
    <t>N HARWOOD ST to OLIVE ST</t>
  </si>
  <si>
    <t>PB075479</t>
  </si>
  <si>
    <t>3600-3636 Wendelkin St &amp; 3609-3639 S Central Expy (A01339)</t>
  </si>
  <si>
    <t>PB001585</t>
  </si>
  <si>
    <t xml:space="preserve">17400 Oakington Ct </t>
  </si>
  <si>
    <t>A10642 to MCCALLUM BLVD</t>
  </si>
  <si>
    <t>PB020474</t>
  </si>
  <si>
    <t>5300 Wateka Dr</t>
  </si>
  <si>
    <t>INWOOD RD to W GREENWAY BLVD</t>
  </si>
  <si>
    <t>PB021319</t>
  </si>
  <si>
    <t>5100 N Hall St</t>
  </si>
  <si>
    <t>MAHANNA ST to CRESTVIEW DR</t>
  </si>
  <si>
    <t>PB021956</t>
  </si>
  <si>
    <t>3100 Longbow Ct</t>
  </si>
  <si>
    <t>PB039578</t>
  </si>
  <si>
    <t>3200 Little River Dr</t>
  </si>
  <si>
    <t>LEANING OAKS ST to CINNAMON OAKS DR</t>
  </si>
  <si>
    <t>PB044966</t>
  </si>
  <si>
    <t>3900 Lovingood Dr</t>
  </si>
  <si>
    <t>MORNINGVIEW DR to BISHOP COLLEGE DR</t>
  </si>
  <si>
    <t>PB006112</t>
  </si>
  <si>
    <t>11000 Glen Echo Ct</t>
  </si>
  <si>
    <t>ROLLING ROCK LN to GLEN ECHO CT</t>
  </si>
  <si>
    <t>PB031550</t>
  </si>
  <si>
    <t>4800 Parry Ave</t>
  </si>
  <si>
    <t>CALDWELL AVE to S FITZHUGH AVE</t>
  </si>
  <si>
    <t>PB044701</t>
  </si>
  <si>
    <t>3700 Parry Ave</t>
  </si>
  <si>
    <t>EXPOSITION AVE to COMMERCE ST</t>
  </si>
  <si>
    <t>PB022015</t>
  </si>
  <si>
    <t>3300 High Bluff Dr</t>
  </si>
  <si>
    <t>HIGH VISTA DR to HIGH VALLEY DR</t>
  </si>
  <si>
    <t>PB009585</t>
  </si>
  <si>
    <t>3300-3400 Concho St</t>
  </si>
  <si>
    <t>MERCEDES AVE to MCCOMMAS BLVD</t>
  </si>
  <si>
    <t>PB053773</t>
  </si>
  <si>
    <t>3700 Kiest Knoll Dr</t>
  </si>
  <si>
    <t>KIEST VALLEY PKWY to KIESTRIDGE DR</t>
  </si>
  <si>
    <t>PB046027</t>
  </si>
  <si>
    <t>3600 Cedar Springs Rd</t>
  </si>
  <si>
    <t>PB032377</t>
  </si>
  <si>
    <t>1900 Cadiz St</t>
  </si>
  <si>
    <t>PARK AVE to S HARWOOD ST</t>
  </si>
  <si>
    <t>PB027038</t>
  </si>
  <si>
    <t>8300 Midpark Rd</t>
  </si>
  <si>
    <t>ESPERANZA RD to MIDPARK RD</t>
  </si>
  <si>
    <t>PB024607</t>
  </si>
  <si>
    <t>N Masters Dr (east side) - Carolina Oaks Dr to Abraham Dr</t>
  </si>
  <si>
    <t>Sidewalk Installation 2400 to 2800 blocks</t>
  </si>
  <si>
    <t>PB080177</t>
  </si>
  <si>
    <t>1415-1427 E Illinois Ave &amp; 2127 Corinth St (A02085)</t>
  </si>
  <si>
    <t>PB055967</t>
  </si>
  <si>
    <t>6600-6700 Putting Green Dr</t>
  </si>
  <si>
    <t>MEDALIST DR to NIBLICK CIR</t>
  </si>
  <si>
    <t>PB075809</t>
  </si>
  <si>
    <t>203-319 N Willomet Ave &amp; 202-318 N Winnetka Ave (A01565)</t>
  </si>
  <si>
    <t>PB080992</t>
  </si>
  <si>
    <t>303-427 S Clinton Ave &amp; 300-342 S Edgefield Ave (A01772)</t>
  </si>
  <si>
    <t>PB021578</t>
  </si>
  <si>
    <t>3400 Bogata Blvd</t>
  </si>
  <si>
    <t>WEBB CHAPEL RD to PARK LN</t>
  </si>
  <si>
    <t>PB014038</t>
  </si>
  <si>
    <t>5300 Mccommas Blvd</t>
  </si>
  <si>
    <t>LANERI AVE to GLENCOE ST</t>
  </si>
  <si>
    <t>PB080995</t>
  </si>
  <si>
    <t>301-411 S Montclair Ave &amp; 302-410 S Rosemont Ave (A01819)</t>
  </si>
  <si>
    <t>PB048871</t>
  </si>
  <si>
    <t>2000 Clymer St</t>
  </si>
  <si>
    <t>CHIPPEWA DR to FANNIE ST</t>
  </si>
  <si>
    <t>PB064605</t>
  </si>
  <si>
    <t>2800-2900 Edd Rd</t>
  </si>
  <si>
    <t>PINE VALLEY DR to WEAVER ST</t>
  </si>
  <si>
    <t>PB002486</t>
  </si>
  <si>
    <t>7200 Oakbluff Dr</t>
  </si>
  <si>
    <t>MEADOWCREEK DR to MEANDERING WAY</t>
  </si>
  <si>
    <t>PB043244</t>
  </si>
  <si>
    <t>400-500 Martinique Ave</t>
  </si>
  <si>
    <t>SANTA FE AVE to ASH LN</t>
  </si>
  <si>
    <t>PB075908</t>
  </si>
  <si>
    <t>3806-3860 Kiestmeadow Dr &amp; 3042-3078 Kiestridge Dr (A06048)</t>
  </si>
  <si>
    <t>PB029789</t>
  </si>
  <si>
    <t>5400-5500 Junius St</t>
  </si>
  <si>
    <t>DUMONT ST to N BEACON ST</t>
  </si>
  <si>
    <t>PB078615</t>
  </si>
  <si>
    <t>3827-3925 Morning Dew Trl &amp; 3904-3922 Morning Frost (A02346)</t>
  </si>
  <si>
    <t>PB060788</t>
  </si>
  <si>
    <t>600-700 Edgemont Ave</t>
  </si>
  <si>
    <t>S MARSALIS AVE to S EWING AVE</t>
  </si>
  <si>
    <t>PB040476</t>
  </si>
  <si>
    <t>4200 Rust College Dr</t>
  </si>
  <si>
    <t>TEXAS COLLEGE DR to J J LEMMON RD</t>
  </si>
  <si>
    <t>PB010932</t>
  </si>
  <si>
    <t>7000 Lattimore Dr</t>
  </si>
  <si>
    <t>BLUE MESA DR to MEANDERING WAY</t>
  </si>
  <si>
    <t>PB056735</t>
  </si>
  <si>
    <t>7700 Los Alamitos Dr</t>
  </si>
  <si>
    <t>DR KD WESLEY WAY to EOP</t>
  </si>
  <si>
    <t>PB030396</t>
  </si>
  <si>
    <t>4200-4300 San Jacinto St</t>
  </si>
  <si>
    <t>MCKELL ST to BURLEW ST</t>
  </si>
  <si>
    <t>PB002034</t>
  </si>
  <si>
    <t>15700 Daleport Cir</t>
  </si>
  <si>
    <t>LA BOLSA DR to LA BOLSA DR</t>
  </si>
  <si>
    <t>PB018898</t>
  </si>
  <si>
    <t>10000 Venetian Way</t>
  </si>
  <si>
    <t>EOP to PENSIVE DR</t>
  </si>
  <si>
    <t>PB069018</t>
  </si>
  <si>
    <t>3111-3165 Whitehall Dr &amp; 3264-3290 Northaven Rd (A05448)</t>
  </si>
  <si>
    <t>PB040850</t>
  </si>
  <si>
    <t>6500 Gentle River Dr</t>
  </si>
  <si>
    <t>MOONHILL DR to TIOGA ST</t>
  </si>
  <si>
    <t>PB066002</t>
  </si>
  <si>
    <t>3700-3800 Pinebrook Dr</t>
  </si>
  <si>
    <t>STRAWBERRY TRL to BONNIE VIEW RD</t>
  </si>
  <si>
    <t>PB056527</t>
  </si>
  <si>
    <t>1300-1500 Wasco Ln</t>
  </si>
  <si>
    <t>KILLOUGH BLVD to EOP</t>
  </si>
  <si>
    <t>PB060825</t>
  </si>
  <si>
    <t>2100-2200 S Ewing Ave</t>
  </si>
  <si>
    <t>E WOODIN BLVD to E ILLINOIS AVE</t>
  </si>
  <si>
    <t>PB451313</t>
  </si>
  <si>
    <t>San Jose Dr from Avon St to Chevez Dr</t>
  </si>
  <si>
    <t>PB073052</t>
  </si>
  <si>
    <t>3024-3064 Community (A2985) &amp; A2986 From A2985 To Community</t>
  </si>
  <si>
    <t>PB051656</t>
  </si>
  <si>
    <t>1000 Forester Dr</t>
  </si>
  <si>
    <t>FERNWOOD AVE to WHITAKER AVE</t>
  </si>
  <si>
    <t>PB040041</t>
  </si>
  <si>
    <t>8300-8400 Plainview Dr</t>
  </si>
  <si>
    <t>DOWDY FERRY RD to EOP</t>
  </si>
  <si>
    <t>PB040585</t>
  </si>
  <si>
    <t>3900 Texas College Dr</t>
  </si>
  <si>
    <t>MEMORY LANE BLVD to WILSHIRE BLVD</t>
  </si>
  <si>
    <t>PB079585</t>
  </si>
  <si>
    <t>3010-3210 Millerdale Ln &amp; 7101-7119 Scyene Rd (A04254)</t>
  </si>
  <si>
    <t>PB017302</t>
  </si>
  <si>
    <t>11600-11700 Coral Hills Dr</t>
  </si>
  <si>
    <t>ST CLOUD CIR to DARTMOOR DR</t>
  </si>
  <si>
    <t>PB021331</t>
  </si>
  <si>
    <t>5000-5100 Bowser Ave</t>
  </si>
  <si>
    <t>EOP to WHEELER ST</t>
  </si>
  <si>
    <t>PB054507</t>
  </si>
  <si>
    <t>3800 Treeline Dr</t>
  </si>
  <si>
    <t>W FIVE MILE PKWY to TREELINE CIR</t>
  </si>
  <si>
    <t>PB030116</t>
  </si>
  <si>
    <t>6000-6200 Ash Ln</t>
  </si>
  <si>
    <t>Alley south of MARTINIQUE AVE to CRISTLER AVE</t>
  </si>
  <si>
    <t>PB015600</t>
  </si>
  <si>
    <t>15800-15900 Ranchita Dr</t>
  </si>
  <si>
    <t>ARAPAHO RD to WARM MIST LN</t>
  </si>
  <si>
    <t>PB039562</t>
  </si>
  <si>
    <t>4200 Robertson Dr</t>
  </si>
  <si>
    <t>CROSSWOOD LN to J J LEMMON RD</t>
  </si>
  <si>
    <t>PB006696</t>
  </si>
  <si>
    <t>12000-12200 Valley Spring Dr</t>
  </si>
  <si>
    <t>LOCHSPRING DR to A08063</t>
  </si>
  <si>
    <t>PB040650</t>
  </si>
  <si>
    <t>4000 Texas College Dr</t>
  </si>
  <si>
    <t>WILSHIRE BLVD to LELAND COLLEGE DR</t>
  </si>
  <si>
    <t>PB043676</t>
  </si>
  <si>
    <t>300-400 N Henderson Ave</t>
  </si>
  <si>
    <t>REIGER AVE to TREMONT ST</t>
  </si>
  <si>
    <t>PB078533</t>
  </si>
  <si>
    <t>4107-4209 Firewood Dr &amp; 4108-4154 Happy Canyon Dr (A09979)</t>
  </si>
  <si>
    <t>PB451312</t>
  </si>
  <si>
    <t>Chevez Dr from Avon St to El Tivoli Dr</t>
  </si>
  <si>
    <t>PB030655</t>
  </si>
  <si>
    <t>4900 East Side Ave</t>
  </si>
  <si>
    <t>PB073269</t>
  </si>
  <si>
    <t>4502-4630 Kelton Dr &amp; 4507-4631 Newmore Ave (A02914)</t>
  </si>
  <si>
    <t>PB010122</t>
  </si>
  <si>
    <t>4600 Cole Ave</t>
  </si>
  <si>
    <t>KNOX ST to HESTER AVE</t>
  </si>
  <si>
    <t>PB075939</t>
  </si>
  <si>
    <t>1010-1224 E Ann Arbor Ave &amp; 1111-1225 Neptune Rd (A02240)</t>
  </si>
  <si>
    <t>PB004285</t>
  </si>
  <si>
    <t>9000-9100 Branch Hollow Dr</t>
  </si>
  <si>
    <t>BRANCH HOLLOW DR to WHITEHURST DR</t>
  </si>
  <si>
    <t>PB023936</t>
  </si>
  <si>
    <t>6000-6100 Churchill Way</t>
  </si>
  <si>
    <t>PRESTON RD to WHITLEY LN</t>
  </si>
  <si>
    <t>PB013934</t>
  </si>
  <si>
    <t>4300 Cole Ave</t>
  </si>
  <si>
    <t>LEE ST to OLIVER ST</t>
  </si>
  <si>
    <t>PB046077</t>
  </si>
  <si>
    <t>3100 Lemmon Ave</t>
  </si>
  <si>
    <t>MCKINNEY AVE to CARLISLE ST</t>
  </si>
  <si>
    <t>PB052950</t>
  </si>
  <si>
    <t>2000-2200 Orial Ave</t>
  </si>
  <si>
    <t>W LOUISIANA AVE to W ILLINOIS AVE</t>
  </si>
  <si>
    <t>PB001813</t>
  </si>
  <si>
    <t>7200 Crooked Oak Dr</t>
  </si>
  <si>
    <t>GRACEFIELD LN to HOLYOKE DR</t>
  </si>
  <si>
    <t>PB015014</t>
  </si>
  <si>
    <t>6500 Gold Dust Trl</t>
  </si>
  <si>
    <t>DAVENPORT RD to LEVELLAND RD</t>
  </si>
  <si>
    <t>PB003817</t>
  </si>
  <si>
    <t>7500 Malabar Ln</t>
  </si>
  <si>
    <t>VALLEYDALE DR to MASON DELLS DR</t>
  </si>
  <si>
    <t>PB046371</t>
  </si>
  <si>
    <t>3200-3300 Bowen St</t>
  </si>
  <si>
    <t>CARLISLE ST to TURTLE CREEK BLVD</t>
  </si>
  <si>
    <t>PB060042</t>
  </si>
  <si>
    <t>Corridor Studies in District 9 - CD9 Funds (Prop A)</t>
  </si>
  <si>
    <t>Funding to implement recommendations from corridor studies in District 9.</t>
  </si>
  <si>
    <t>PB062810</t>
  </si>
  <si>
    <t>2400 W Five Mile Pkwy</t>
  </si>
  <si>
    <t>S HAMPTON RD to W KIEST BLVD</t>
  </si>
  <si>
    <t>PB066789</t>
  </si>
  <si>
    <t>8400-8500 Del Monte Dr</t>
  </si>
  <si>
    <t>ELDON DR to HOLCOMB RD</t>
  </si>
  <si>
    <t>PB004781</t>
  </si>
  <si>
    <t>7500-7600 Highmont St</t>
  </si>
  <si>
    <t>BOEDEKER ST to STONE CANYON RD</t>
  </si>
  <si>
    <t>PB031986</t>
  </si>
  <si>
    <t>2800 Virgil St</t>
  </si>
  <si>
    <t>S CROWDUS ST to S MALCOLM X BLVD</t>
  </si>
  <si>
    <t>PB025964</t>
  </si>
  <si>
    <t>11400 Strait Ln</t>
  </si>
  <si>
    <t>ALTA VISTA LN to HALLMARK DR</t>
  </si>
  <si>
    <t>PB001783</t>
  </si>
  <si>
    <t>16800-16900 Hunters Point Dr</t>
  </si>
  <si>
    <t>CANONGATE DR to BLYTHDALE DR</t>
  </si>
  <si>
    <t>PB066562</t>
  </si>
  <si>
    <t>1600-1700 Solitude Dr</t>
  </si>
  <si>
    <t>OLD OX RD to LAZY RIVER DR</t>
  </si>
  <si>
    <t>PB019698</t>
  </si>
  <si>
    <t>5400 Northbrook Dr</t>
  </si>
  <si>
    <t>MEADOWBROOK DR to NORTHBROOK DR</t>
  </si>
  <si>
    <t>PB002851</t>
  </si>
  <si>
    <t>13400 Mill Grove Ln</t>
  </si>
  <si>
    <t>ALPHA RD to MEANDERING WAY</t>
  </si>
  <si>
    <t>PB061992</t>
  </si>
  <si>
    <t>8900-9100 Bluecrest Dr</t>
  </si>
  <si>
    <t>BECKLEYMEADE AVE to SPRINGFIELD AVE</t>
  </si>
  <si>
    <t>PB008391</t>
  </si>
  <si>
    <t>5900 Sandhurst Ln</t>
  </si>
  <si>
    <t>JASON DR to AMESBURY DR</t>
  </si>
  <si>
    <t>PB024606</t>
  </si>
  <si>
    <t>S Cockrell Hill Rd (west side)-Alley S of Image to Briarglen</t>
  </si>
  <si>
    <t>Sidewalk Installation 2800 to 2600 blocks</t>
  </si>
  <si>
    <t>PB003585</t>
  </si>
  <si>
    <t>9600-9800 Baseline Dr</t>
  </si>
  <si>
    <t>EOP to EOP</t>
  </si>
  <si>
    <t>PB080113</t>
  </si>
  <si>
    <t>4004-4036 Roswell &amp; 4005-4023 Hall (A455/A11919/Strange St)</t>
  </si>
  <si>
    <t>Design, construction, and ROW acquisition.</t>
  </si>
  <si>
    <t>PB448852</t>
  </si>
  <si>
    <t>Alley Petitions</t>
  </si>
  <si>
    <t>Alley b/w Northport and Pemberton from Edgemere to Thackery</t>
  </si>
  <si>
    <t>PB081557</t>
  </si>
  <si>
    <t>4505-4563 Isabella Ln &amp; 4506-4554 Harrys Ln (A03108)</t>
  </si>
  <si>
    <t>TP20160044</t>
  </si>
  <si>
    <t>Complete Streets</t>
  </si>
  <si>
    <t>Ervay Two-Way Conversion Design (I-30 to St. Paul)</t>
  </si>
  <si>
    <t>Funding for design to convert Ervay from one-way operations to two-way between I-30 and St. Paul, as called for in the Thoroughfare Plan [SPCL 2U], to preserve a north-south connection between downtown and the Cedars after the I-30 Canyon project.</t>
  </si>
  <si>
    <t>PB046896</t>
  </si>
  <si>
    <t>2200 N Harwood St</t>
  </si>
  <si>
    <t>MCKINNEY AVE to HARRY HINES BLVD</t>
  </si>
  <si>
    <t>PB016393</t>
  </si>
  <si>
    <t>12700-12900 Drexelwood Dr</t>
  </si>
  <si>
    <t>HARVEST HILL RD to L B J SERV S</t>
  </si>
  <si>
    <t>PB003343</t>
  </si>
  <si>
    <t>10200-12300 Creekspan Dr</t>
  </si>
  <si>
    <t>LARCHGATE DR to SHADOW WAY</t>
  </si>
  <si>
    <t>PB046193</t>
  </si>
  <si>
    <t>2800-3000 Reagan St</t>
  </si>
  <si>
    <t>CONGRESS AVE to CEDAR SPRINGS RD</t>
  </si>
  <si>
    <t>PB003063</t>
  </si>
  <si>
    <t>9200 Flickering Shadow Dr</t>
  </si>
  <si>
    <t>SMOKEFEATHER LN to ABRAMS RD</t>
  </si>
  <si>
    <t>PB061995</t>
  </si>
  <si>
    <t>9200-9400 Bluecrest Dr</t>
  </si>
  <si>
    <t>SPRINGFIELD AVE to W DANIELDALE RD</t>
  </si>
  <si>
    <t>PB070435</t>
  </si>
  <si>
    <t>3104-3170 Newcastle Dr &amp; 3205-3271 Lockmoor Ln (A05821)</t>
  </si>
  <si>
    <t>PB066000</t>
  </si>
  <si>
    <t>3600-3800 Pacesetter Dr</t>
  </si>
  <si>
    <t>PB007269</t>
  </si>
  <si>
    <t>11800 Lochwood Blvd</t>
  </si>
  <si>
    <t>LIPPITT AVE to COLBERT WAY</t>
  </si>
  <si>
    <t>PB021802</t>
  </si>
  <si>
    <t>3600 Rockdale Dr</t>
  </si>
  <si>
    <t>PARK LN to MARSH LN</t>
  </si>
  <si>
    <t>PB015680</t>
  </si>
  <si>
    <t>6100-6200 Warm Mist Ln</t>
  </si>
  <si>
    <t>RANCHITA DR to GOLDEN CREEK RD</t>
  </si>
  <si>
    <t>PB005805</t>
  </si>
  <si>
    <t>7200 Ashington Dr</t>
  </si>
  <si>
    <t>STEFANI DR to BOEDEKER ST</t>
  </si>
  <si>
    <t>PB078257</t>
  </si>
  <si>
    <t>1906-2046 Autumn Meadow Trl &amp; 2019-2067 Chevella Dr (A06415)</t>
  </si>
  <si>
    <t>PB002603</t>
  </si>
  <si>
    <t>14000 Brookcrest Dr</t>
  </si>
  <si>
    <t>BROOKRIDGE DR to SPRING VALLEY RD</t>
  </si>
  <si>
    <t>PB040274</t>
  </si>
  <si>
    <t>1400 Autumn Leaves Trl</t>
  </si>
  <si>
    <t>SINGING HILLS DR to WAGON WHEELS TRL</t>
  </si>
  <si>
    <t>PB016288</t>
  </si>
  <si>
    <t>4900 Mill Run Rd</t>
  </si>
  <si>
    <t>DREXELWOOD DR to TRYALL DR</t>
  </si>
  <si>
    <t>PB011750</t>
  </si>
  <si>
    <t>13500-13600 Far Hills Ln</t>
  </si>
  <si>
    <t>TEAKWOOD DR to MEANDERING WAY</t>
  </si>
  <si>
    <t>PB060028</t>
  </si>
  <si>
    <t>N Hall St from N Central Serv W to Oak Grove Ave</t>
  </si>
  <si>
    <t>Pavement improvements and striping and signing bike lanes.</t>
  </si>
  <si>
    <t>PB047733</t>
  </si>
  <si>
    <t>1100-1300 Ross Ave</t>
  </si>
  <si>
    <t>N GRIFFIN ST to N FIELD ST</t>
  </si>
  <si>
    <t>PB060027</t>
  </si>
  <si>
    <t>Skillman Street from Live Oak St to E Mockingbird Ln</t>
  </si>
  <si>
    <t>Implement Vision Zero safety improvements as recommended in the ongoing Skillman Avenue Transportation Corridor Study.</t>
  </si>
  <si>
    <t>PB060007</t>
  </si>
  <si>
    <t xml:space="preserve">Streets, Sidewalks, Alleys, Other - CDSF Project-CD7 </t>
  </si>
  <si>
    <t>PB060015</t>
  </si>
  <si>
    <t>Pedestrian Walkway</t>
  </si>
  <si>
    <t>White Rock Trail Project - CDSF Project-CD9 (Prop A)</t>
  </si>
  <si>
    <t>White Rock Trail Project - to be utilized as part of the Parks White Rock Trail Project (PKR138503) as it conforms to the street proposition language.</t>
  </si>
  <si>
    <t>TR20230149</t>
  </si>
  <si>
    <t>Quiet Zones</t>
  </si>
  <si>
    <t>Funding to create quiet zones.</t>
  </si>
  <si>
    <t>PB019820</t>
  </si>
  <si>
    <t>3800-3900 Wemdon Dr</t>
  </si>
  <si>
    <t>MIXON DR to LENEL PL</t>
  </si>
  <si>
    <t>PB068997</t>
  </si>
  <si>
    <t>3108-3180 Jubilee Trl &amp; 3191-3255 Townsend Dr (A05456)</t>
  </si>
  <si>
    <t>PB073113</t>
  </si>
  <si>
    <t>2011-2223 San Francisco Dr &amp; 2006-2218 El Capitan (A07879)</t>
  </si>
  <si>
    <t>PB041167</t>
  </si>
  <si>
    <t>7700-7800 Aurora St</t>
  </si>
  <si>
    <t>HILLBURN DR to PRICHARD LN</t>
  </si>
  <si>
    <t>PB066690</t>
  </si>
  <si>
    <t>8600-8700 Eldon Dr</t>
  </si>
  <si>
    <t>HOLCOMB RD to OAK HILL CIR</t>
  </si>
  <si>
    <t>PB078379</t>
  </si>
  <si>
    <t>826-1028 Tarryall Dr &amp; 903-947 Channing Cir (A02339)</t>
  </si>
  <si>
    <t>PB010717</t>
  </si>
  <si>
    <t>7300-7400 Hiddencreek Dr</t>
  </si>
  <si>
    <t>A10627 to DICKERSON ST</t>
  </si>
  <si>
    <t>PB034790</t>
  </si>
  <si>
    <t>2200-2400 Romine Ave</t>
  </si>
  <si>
    <t>S CENTRAL SERV E to LATIMER ST</t>
  </si>
  <si>
    <t>PB043600</t>
  </si>
  <si>
    <t>1100-1200 Templecliff Dr</t>
  </si>
  <si>
    <t>SARAH LEE DR to LAKE JUNE RD</t>
  </si>
  <si>
    <t>PB020998</t>
  </si>
  <si>
    <t>3500-3700 N Versailles Ave</t>
  </si>
  <si>
    <t>LEMMON AVE to BORDEAUX AVE</t>
  </si>
  <si>
    <t>PB004133</t>
  </si>
  <si>
    <t>8700-8900 Flint Falls Dr</t>
  </si>
  <si>
    <t>LOMA VISTA DR to WHITEHURST DR</t>
  </si>
  <si>
    <t>PB021190</t>
  </si>
  <si>
    <t>3600 Dorothy Ave</t>
  </si>
  <si>
    <t>BOWSER AVE to HOLLAND AVE</t>
  </si>
  <si>
    <t>PB071268</t>
  </si>
  <si>
    <t>9005-9043 Windy Crest Dr &amp; 9150-9170 Forest Ln (A03529)</t>
  </si>
  <si>
    <t>PB017591</t>
  </si>
  <si>
    <t>11200 Shans St</t>
  </si>
  <si>
    <t>WHITEHALL DR to NORTHAVEN RD</t>
  </si>
  <si>
    <t>PB072676</t>
  </si>
  <si>
    <t>8804-8884 Larchwood Dr &amp; 8805-8871 Liptonshire Dr (A08493)</t>
  </si>
  <si>
    <t>PB080384</t>
  </si>
  <si>
    <t>7006-7066 Whitehill &amp; 7005-7065 Town North (A03463/A03462)</t>
  </si>
  <si>
    <t>PB029648</t>
  </si>
  <si>
    <t>900-1200 Dumas St</t>
  </si>
  <si>
    <t>GASTON AVE to BRYAN ST</t>
  </si>
  <si>
    <t>PB046672</t>
  </si>
  <si>
    <t>1900-2000 Mckinney Ave</t>
  </si>
  <si>
    <t>N ST PAUL ST to OLIVE ST</t>
  </si>
  <si>
    <t>PB055437</t>
  </si>
  <si>
    <t>1200-1300 Serenade Ln</t>
  </si>
  <si>
    <t>WHISPERING TRL to SINGING HILLS DR</t>
  </si>
  <si>
    <t>TR20230115</t>
  </si>
  <si>
    <t>Street Lighting</t>
  </si>
  <si>
    <t>Uptown - Woodall Rodgers to Olive</t>
  </si>
  <si>
    <t>Install 74 streetlights on metal poles</t>
  </si>
  <si>
    <t>PB071494</t>
  </si>
  <si>
    <t>7107-7239 Currin Dr &amp; 7106-7238 Northaven Rd (A08769)</t>
  </si>
  <si>
    <t>PB060038</t>
  </si>
  <si>
    <t>Vision Zero Projects - CD5 - CDSF Funds</t>
  </si>
  <si>
    <t>PB081351</t>
  </si>
  <si>
    <t>1206-1420 Kirnwood Dr &amp; 1223-1429 Mirage Canyon Dr (A06659)</t>
  </si>
  <si>
    <t xml:space="preserve">PB448851 </t>
  </si>
  <si>
    <t>10007-10211 Lake Gardens Dr &amp; 992-998 N Rustic Cir (A04131)</t>
  </si>
  <si>
    <t>PB009751</t>
  </si>
  <si>
    <t>5200-5300 Mercedes Ave</t>
  </si>
  <si>
    <t>HOMER ST to GLENCOE ST</t>
  </si>
  <si>
    <t>PB433222</t>
  </si>
  <si>
    <t>Street Petition</t>
  </si>
  <si>
    <t>Hartsdale Ave from Remond to existing pave north of Tangiers</t>
  </si>
  <si>
    <t>1330-1390 Hartsdale Ave</t>
  </si>
  <si>
    <t>PB006471</t>
  </si>
  <si>
    <t>7800-7900 Goforth Rd</t>
  </si>
  <si>
    <t>GOFORTH CIR to WHITE ROCK TRL</t>
  </si>
  <si>
    <t>PB448853</t>
  </si>
  <si>
    <t>Alley b/w Beechwood and Park from T alley to Midway (A05036)</t>
  </si>
  <si>
    <t>PB072300</t>
  </si>
  <si>
    <t>6909-7077 Joyce Way (A03336)</t>
  </si>
  <si>
    <t>PB032276</t>
  </si>
  <si>
    <t>Street Reconstruction - Collectors</t>
  </si>
  <si>
    <t>500-1000 S Malcolm X Blvd</t>
  </si>
  <si>
    <t>ST LOUIS ST to S HALL ST</t>
  </si>
  <si>
    <t>PB002672</t>
  </si>
  <si>
    <t>13500-13600 Peyton Dr</t>
  </si>
  <si>
    <t>PB066999</t>
  </si>
  <si>
    <t>10200-10300 Teagarden Rd</t>
  </si>
  <si>
    <t>EDUCATION WAY to HAYMARKET RD</t>
  </si>
  <si>
    <t>PB037461</t>
  </si>
  <si>
    <t>500 Ravenwood Dr</t>
  </si>
  <si>
    <t>ELAM RD to ELAM HEIGHTS DR</t>
  </si>
  <si>
    <t>PB072197</t>
  </si>
  <si>
    <t>10505-10647 Mapleridge Dr &amp; 10506-10642 Estate Ln (A08436)</t>
  </si>
  <si>
    <t>PB067260</t>
  </si>
  <si>
    <t>2100-2300 Barberry Dr</t>
  </si>
  <si>
    <t>LEANDER DR to WALTER DR</t>
  </si>
  <si>
    <t>PB024428</t>
  </si>
  <si>
    <t>9400-9500 Timberline Dr</t>
  </si>
  <si>
    <t>W NORTHWEST HWY to WEBB CHAPEL EXT</t>
  </si>
  <si>
    <t>PB049464</t>
  </si>
  <si>
    <t>1000-1100 N Windomere Ave</t>
  </si>
  <si>
    <t>STEWART DR to W COLORADO BLVD</t>
  </si>
  <si>
    <t>PB019758</t>
  </si>
  <si>
    <t>3500 Poquita Dr</t>
  </si>
  <si>
    <t>EL RITO DR to BOLIVAR DR</t>
  </si>
  <si>
    <t>PB044375</t>
  </si>
  <si>
    <t>Partnership Projects - Funded</t>
  </si>
  <si>
    <t>Ross Ave from IH345 to N Haskell Ave</t>
  </si>
  <si>
    <t>Local match for MCIP funds for pavement improvements.</t>
  </si>
  <si>
    <t>PB075903</t>
  </si>
  <si>
    <t>3724-3834 Kiest Valley Pkwy &amp; 3805-3865 Kiestmeadow (A11022)</t>
  </si>
  <si>
    <t>PB010543</t>
  </si>
  <si>
    <t>2400-2700 Homer St</t>
  </si>
  <si>
    <t>N HENDERSON AVE to VICKERY BLVD</t>
  </si>
  <si>
    <t>PB008132</t>
  </si>
  <si>
    <t>2000-2200 Montalba Ave</t>
  </si>
  <si>
    <t>FAROLA DR to JOAQUIN DR</t>
  </si>
  <si>
    <t>PB004294</t>
  </si>
  <si>
    <t>9500-9600 Robin Meadow Dr</t>
  </si>
  <si>
    <t>MEADOWKNOLL DR to ARBOR PARK DR</t>
  </si>
  <si>
    <t>PB071259</t>
  </si>
  <si>
    <t>8606-8838 Forest Green Dr &amp; 8603-8833 Skyline Dr (A03399)</t>
  </si>
  <si>
    <t>PB043906</t>
  </si>
  <si>
    <t>3400-3500 Pacesetter Dr</t>
  </si>
  <si>
    <t>HIDDEN TRAIL DR to STRAWBERRY TRL</t>
  </si>
  <si>
    <t>PB071428</t>
  </si>
  <si>
    <t>3509-3667 Northaven Rd &amp; 3506-3648 Flair Dr (A05420)</t>
  </si>
  <si>
    <t>PB060009</t>
  </si>
  <si>
    <t>CDSF Project - Corridor Studies in District 9 - CDSF CD9</t>
  </si>
  <si>
    <t>PB015648</t>
  </si>
  <si>
    <t>6300 Oakleaf Rd, 6300 Pineview Rd</t>
  </si>
  <si>
    <t>GOLDEN CREEK RD to GOLDEN CREEK RD</t>
  </si>
  <si>
    <t>PB070434</t>
  </si>
  <si>
    <t>3061-3185 Lockmoor Ln &amp; 3026-3098 Newcastle Dr (A05817)</t>
  </si>
  <si>
    <t>PB051219</t>
  </si>
  <si>
    <t>500-900 Cumberland St</t>
  </si>
  <si>
    <t>S R L THORNTON SERV E to E SUFFOLK AVE</t>
  </si>
  <si>
    <t>PB070682</t>
  </si>
  <si>
    <t>6510-6580 Calais Dr &amp; 6509-6565 Crestmere Dr (A09343/A09345)</t>
  </si>
  <si>
    <t>PB066151</t>
  </si>
  <si>
    <t>200 Beckley Hills Dr</t>
  </si>
  <si>
    <t>100 BECKLEY HILLS DR to EOP</t>
  </si>
  <si>
    <t>TR20231030</t>
  </si>
  <si>
    <t>Traffic Signals - Warranted Signals</t>
  </si>
  <si>
    <t>Jefferson-Van Buren</t>
  </si>
  <si>
    <t>Install a new warranted traffic signal</t>
  </si>
  <si>
    <t>TR20231002</t>
  </si>
  <si>
    <t>12th-Madison</t>
  </si>
  <si>
    <t>TR20231026</t>
  </si>
  <si>
    <t>Illinois-Pierce</t>
  </si>
  <si>
    <t>1,3</t>
  </si>
  <si>
    <t>TR20231027</t>
  </si>
  <si>
    <t>Illinois-Western Park</t>
  </si>
  <si>
    <t>TR20231016</t>
  </si>
  <si>
    <t>Ferris Branch-Whitehurst</t>
  </si>
  <si>
    <t>TR20231037</t>
  </si>
  <si>
    <t>McCree-Plano</t>
  </si>
  <si>
    <t>TR20231024</t>
  </si>
  <si>
    <t>Haverwood-Pear Ridge</t>
  </si>
  <si>
    <t>TR20231040</t>
  </si>
  <si>
    <t>Preston Royal SC-Royal</t>
  </si>
  <si>
    <t>TR20231032</t>
  </si>
  <si>
    <t>Katy Trail-Knox</t>
  </si>
  <si>
    <t>TR20231035</t>
  </si>
  <si>
    <t>Lemmon East-Oak Grove</t>
  </si>
  <si>
    <t>TR20231023</t>
  </si>
  <si>
    <t>Haskell-Private Driveway</t>
  </si>
  <si>
    <t>2,14</t>
  </si>
  <si>
    <t>TR20231021</t>
  </si>
  <si>
    <t>Greenville-Henderson</t>
  </si>
  <si>
    <t>TR20231008</t>
  </si>
  <si>
    <t>Buckner-Gross</t>
  </si>
  <si>
    <t>2,7</t>
  </si>
  <si>
    <t>TR20231015</t>
  </si>
  <si>
    <t>Ferguson-Graycliff</t>
  </si>
  <si>
    <t>TR20231012</t>
  </si>
  <si>
    <t>Duncanville-Ledbetter</t>
  </si>
  <si>
    <t>TR20231017</t>
  </si>
  <si>
    <t>Fox Creek-Mountain Creek</t>
  </si>
  <si>
    <t>TR20231028</t>
  </si>
  <si>
    <t>Illinois/Mountain Creek-Spur408/Walton Walker</t>
  </si>
  <si>
    <t>TR20231039</t>
  </si>
  <si>
    <t>Pastor Bailey-Red Bird</t>
  </si>
  <si>
    <t>TR20231009</t>
  </si>
  <si>
    <t>Buford-Camp Wisdom</t>
  </si>
  <si>
    <t>TR20231001</t>
  </si>
  <si>
    <t>11th-Corinth St</t>
  </si>
  <si>
    <t>TR20231031</t>
  </si>
  <si>
    <t>Jim Miller-Piedmont</t>
  </si>
  <si>
    <t>TR20231033</t>
  </si>
  <si>
    <t>Lake June-Prichard</t>
  </si>
  <si>
    <t>TR20231019</t>
  </si>
  <si>
    <t>Great Trinity Forest-Longbranch</t>
  </si>
  <si>
    <t>5,8</t>
  </si>
  <si>
    <t>TR20231003</t>
  </si>
  <si>
    <t>2nd-Pine</t>
  </si>
  <si>
    <t>TR20231020</t>
  </si>
  <si>
    <t>Greenspan-Wheatland</t>
  </si>
  <si>
    <t>TR20231005</t>
  </si>
  <si>
    <t>Beckleymeade-Polk</t>
  </si>
  <si>
    <t>TR20231007</t>
  </si>
  <si>
    <t>Belt Line-Lawson</t>
  </si>
  <si>
    <t>TR20231011</t>
  </si>
  <si>
    <t>Chrysalis-Wheatland</t>
  </si>
  <si>
    <t>TR20231036</t>
  </si>
  <si>
    <t>Matilda-University</t>
  </si>
  <si>
    <t>TR20231042</t>
  </si>
  <si>
    <t>Worcola-University Crossing Trail</t>
  </si>
  <si>
    <t>PB008857</t>
  </si>
  <si>
    <t>1200-1400 Moran Dr</t>
  </si>
  <si>
    <t>GARLAND RD to HERMOSA DR</t>
  </si>
  <si>
    <t>PB008963</t>
  </si>
  <si>
    <t>4200-4400 Camden Ave</t>
  </si>
  <si>
    <t>E MOCKINGBIRD LN to EOP</t>
  </si>
  <si>
    <t>PB017665</t>
  </si>
  <si>
    <t>11100-11200 Rosser Rd</t>
  </si>
  <si>
    <t>SLEEPY LN to NORTHAVEN RD</t>
  </si>
  <si>
    <t>PB049050</t>
  </si>
  <si>
    <t>1200-1300 Walter Dr</t>
  </si>
  <si>
    <t>FORT WORTH AVE to BARBERRY DR</t>
  </si>
  <si>
    <t>PB040140</t>
  </si>
  <si>
    <t>1500-1700 Indian Summer Trl</t>
  </si>
  <si>
    <t>MOONGLOW DR to LAZY RIVER DR</t>
  </si>
  <si>
    <t>PB003777</t>
  </si>
  <si>
    <t>6500 Forest Creek Dr</t>
  </si>
  <si>
    <t>FOREST CREEK PL to HIGH FOREST DR</t>
  </si>
  <si>
    <t>PB019248</t>
  </si>
  <si>
    <t>3500-3600 Valley Ridge Rd</t>
  </si>
  <si>
    <t>PB012017</t>
  </si>
  <si>
    <t>11800-12000 Leisure Dr</t>
  </si>
  <si>
    <t>FOREST LN to LEISURE WAY</t>
  </si>
  <si>
    <t>PB013740</t>
  </si>
  <si>
    <t>8600-9000 White Rock Trl</t>
  </si>
  <si>
    <t>FOREST TRL to CLEARHURST DR</t>
  </si>
  <si>
    <t>PB062979</t>
  </si>
  <si>
    <t>1500-1600 W Five Mile Pkwy</t>
  </si>
  <si>
    <t>EOP to RUGGED DR</t>
  </si>
  <si>
    <t>TP20160092-2</t>
  </si>
  <si>
    <t>Harwood - Woodall Rogers To Main (CD14 Funds)</t>
  </si>
  <si>
    <t>Complete street project to install a 2-way cycle-track, as recommended in the Dallas Bike Plan and 360 Plan. Includes improvements to traffic signals, sidewalks, and pavement as needed. Requires a Thoroughfare Plan amendment.</t>
  </si>
  <si>
    <t>PB032742</t>
  </si>
  <si>
    <t>2400 Merlin St</t>
  </si>
  <si>
    <t>OAK LN to ASH LN</t>
  </si>
  <si>
    <t>PB014801</t>
  </si>
  <si>
    <t>17800 Windpiper Dr</t>
  </si>
  <si>
    <t>CREEK BEND RD to FRANKFORD RD</t>
  </si>
  <si>
    <t>PB028056</t>
  </si>
  <si>
    <t>9000-9100 Stone Creek Place</t>
  </si>
  <si>
    <t>GREENVILLE AVE to STONE CREEK PL</t>
  </si>
  <si>
    <t>PB055453</t>
  </si>
  <si>
    <t>5800-5900 Forest Haven Trl</t>
  </si>
  <si>
    <t>PB003822</t>
  </si>
  <si>
    <t>9700 Springtree Ln, 9700-9800 Summerwood Cir</t>
  </si>
  <si>
    <t>AUDELIA RD to EOP</t>
  </si>
  <si>
    <t>PB030772</t>
  </si>
  <si>
    <t>800-1100 Graham Ave</t>
  </si>
  <si>
    <t>LINDSLEY AVE to EAST GRAND AVE</t>
  </si>
  <si>
    <t>PB058038</t>
  </si>
  <si>
    <t>900-1000 Lausanne Ave</t>
  </si>
  <si>
    <t>KINGS HWY to ARGONNE DR</t>
  </si>
  <si>
    <t>PB069035</t>
  </si>
  <si>
    <t>3207-3365 Whitehall Dr &amp; 3306-3390 Northaven Rd (A05446)</t>
  </si>
  <si>
    <t>PB040141</t>
  </si>
  <si>
    <t>6100-6300 Moonglow Dr</t>
  </si>
  <si>
    <t>BLUE MOON DR to LAZY RIVER DR</t>
  </si>
  <si>
    <t>PB053268</t>
  </si>
  <si>
    <t>3300 S Ewing Ave</t>
  </si>
  <si>
    <t>GRACELAND AVE to HOLDEN AVE</t>
  </si>
  <si>
    <t>TR20230152</t>
  </si>
  <si>
    <t>Street Lighting Projects - Citywide</t>
  </si>
  <si>
    <t>Funding to implement street lighting improvements.</t>
  </si>
  <si>
    <t>PB038218</t>
  </si>
  <si>
    <t>7200 Gayglen Dr</t>
  </si>
  <si>
    <t>GAYGLEN DR to SCHEPPS PKWY</t>
  </si>
  <si>
    <t>PB008013</t>
  </si>
  <si>
    <t>2400-2800 Ruidosa Ave</t>
  </si>
  <si>
    <t>STALLCUP DR to SHILOH RD</t>
  </si>
  <si>
    <t>PB032769</t>
  </si>
  <si>
    <t>2400-2600 Meyers St</t>
  </si>
  <si>
    <t>OAK LN to AL LIPSCOMB WAY</t>
  </si>
  <si>
    <t>PB032726</t>
  </si>
  <si>
    <t>3500-3700 Lawnview Ave</t>
  </si>
  <si>
    <t>FAIRWAY AVE to BELGRADE AVE</t>
  </si>
  <si>
    <t>PB019104</t>
  </si>
  <si>
    <t>3200-3300 Darvany Dr</t>
  </si>
  <si>
    <t>DALE CREST DR to WEBB CHAPEL RD</t>
  </si>
  <si>
    <t>PB071981</t>
  </si>
  <si>
    <t>4203-4443 Bonham St &amp; 4224-4372 Royal Ridge Dr (A11701)</t>
  </si>
  <si>
    <t>PB004636</t>
  </si>
  <si>
    <t>8600-9800 Vista Oaks Dr, 8800 Vista Oaks Cir</t>
  </si>
  <si>
    <t>CLOVER MEADOW DR to ARBOR PARK DR</t>
  </si>
  <si>
    <t>PB059467</t>
  </si>
  <si>
    <t>Street Reconstruction - Arterials</t>
  </si>
  <si>
    <t>400 S Akard St</t>
  </si>
  <si>
    <t>WOOD ST to YOUNG ST</t>
  </si>
  <si>
    <t>PB055654</t>
  </si>
  <si>
    <t>6000-6100 Singing Hills Dr</t>
  </si>
  <si>
    <t>E RED BIRD LN to UNIVERSITY HILLS BLVD</t>
  </si>
  <si>
    <t>PB011825</t>
  </si>
  <si>
    <t>7300-7700 Maplecrest Dr</t>
  </si>
  <si>
    <t>MEANDERING WAY to EOP</t>
  </si>
  <si>
    <t>PB019160</t>
  </si>
  <si>
    <t>3200-3300 Lockmoor Ln</t>
  </si>
  <si>
    <t>PB053711</t>
  </si>
  <si>
    <t>1200 Hoke Smith Dr</t>
  </si>
  <si>
    <t>NAVAJO DR to SHADOW WOOD DR</t>
  </si>
  <si>
    <t>PB004406</t>
  </si>
  <si>
    <t>9200 Moss Farm Ln</t>
  </si>
  <si>
    <t>CLUB MEADOWS DR to ABRAMS RD</t>
  </si>
  <si>
    <t>PB068937</t>
  </si>
  <si>
    <t>2700 Bakersfield St</t>
  </si>
  <si>
    <t>EOP to PIERCE ST</t>
  </si>
  <si>
    <t>PB021407</t>
  </si>
  <si>
    <t>2900-3000 Hudnall St</t>
  </si>
  <si>
    <t>BRADFORD DR to CEDAR SPRINGS RD</t>
  </si>
  <si>
    <t>PB036486</t>
  </si>
  <si>
    <t>1300-1500 Traymore Ave</t>
  </si>
  <si>
    <t>LAKE JUNE RD to HILLBURN DR</t>
  </si>
  <si>
    <t>PB042658</t>
  </si>
  <si>
    <t>700-1300 Riverwood Rd</t>
  </si>
  <si>
    <t>FAIRPORT RD to EOP</t>
  </si>
  <si>
    <t>PB002701</t>
  </si>
  <si>
    <t>13600-13700 Rolling Hills Ln</t>
  </si>
  <si>
    <t>KNOLLWOOD DR to COIT RD</t>
  </si>
  <si>
    <t>PB061894</t>
  </si>
  <si>
    <t>2700 Fernwood Ave</t>
  </si>
  <si>
    <t>E HOBSON AVE to E SANER AVE</t>
  </si>
  <si>
    <t>PB002457</t>
  </si>
  <si>
    <t>14100-14400 Edgecrest Dr</t>
  </si>
  <si>
    <t>SPRING VALLEY RD to CLIFFBROOK DR</t>
  </si>
  <si>
    <t>PB030899</t>
  </si>
  <si>
    <t>5400 Parry Ave</t>
  </si>
  <si>
    <t>FAIRVIEW AVE to GRAHAM AVE</t>
  </si>
  <si>
    <t>PB038278</t>
  </si>
  <si>
    <t>500 Longbranch Ln</t>
  </si>
  <si>
    <t>KOMALTY DR to LONGBRANCH LN</t>
  </si>
  <si>
    <t>PB035664</t>
  </si>
  <si>
    <t>1300-1500 Prichard Ln</t>
  </si>
  <si>
    <t>LAKE JUNE RD to HILLARD DR</t>
  </si>
  <si>
    <t>PB012551</t>
  </si>
  <si>
    <t>11500-11700 Valleydale Dr</t>
  </si>
  <si>
    <t>MASON DELLS DR to HILL HAVEN DR</t>
  </si>
  <si>
    <t>PB040335</t>
  </si>
  <si>
    <t>6100-6300 Old Ox Rd</t>
  </si>
  <si>
    <t>SOLITUDE DR to LAZY RIVER DR</t>
  </si>
  <si>
    <t>PB451310</t>
  </si>
  <si>
    <t>Partnership Projects - Prospective</t>
  </si>
  <si>
    <t>The Bottom Phase III - Local Match</t>
  </si>
  <si>
    <t>1. Pecan Rd from Canyon St to Levee 2. Bobbie St from Canyon St to Levee 3. Albright St from Canyon St to Levee 4. Viaduct St from Canyon St to Levee 5. Connector Rd #1 between Pecan Rd and Bobbie St 6. Connector Rd #2 between Albright St and Viaduct St</t>
  </si>
  <si>
    <t>PB068944</t>
  </si>
  <si>
    <t>3500-4100 S Fitzhugh Ave (Local)</t>
  </si>
  <si>
    <t>2ND AVE to LAGOW ST</t>
  </si>
  <si>
    <t>PB052841</t>
  </si>
  <si>
    <t>2100-2200 Toluca Ave</t>
  </si>
  <si>
    <t>W WOODIN BLVD to W ILLINOIS AVE</t>
  </si>
  <si>
    <t>PB030430</t>
  </si>
  <si>
    <t>400-800 N Collett Ave</t>
  </si>
  <si>
    <t>VICTOR ST to GASTON AVE</t>
  </si>
  <si>
    <t>PB006307</t>
  </si>
  <si>
    <t>8500-8900 Mediterranean Dr</t>
  </si>
  <si>
    <t>E NORTHWEST HWY to MEADOWCLIFF LN</t>
  </si>
  <si>
    <t>PB031250</t>
  </si>
  <si>
    <t>1200-1600 Rowan Ave</t>
  </si>
  <si>
    <t>EAST GRAND AVE to CROSSTOWN EXPY</t>
  </si>
  <si>
    <t>PB006072</t>
  </si>
  <si>
    <t>8900-9000 Turtle Creek Blvd</t>
  </si>
  <si>
    <t>CHEVY CHASE AVE to PARK LN</t>
  </si>
  <si>
    <t>PB070497</t>
  </si>
  <si>
    <t>2305-2829 Tolosa Dr &amp; 2306-2828 Housley Dr (A07889)</t>
  </si>
  <si>
    <t>PB003575</t>
  </si>
  <si>
    <t>9100-9300 Markville Dr</t>
  </si>
  <si>
    <t>GREENVILLE AVE to L B J SERV S</t>
  </si>
  <si>
    <t>PB079638</t>
  </si>
  <si>
    <t>6106-6166 Llano Ave &amp; 6107-6167 Velasco Ave (A00686)</t>
  </si>
  <si>
    <t>PB034735</t>
  </si>
  <si>
    <t>9600-9900 Bluffcreek Dr</t>
  </si>
  <si>
    <t>N ST AUGUSTINE DR to KOONCE AVE</t>
  </si>
  <si>
    <t>PB044316</t>
  </si>
  <si>
    <t>1300-1600 Greenville Ave</t>
  </si>
  <si>
    <t>BRYAN ST to ROSS AVE</t>
  </si>
  <si>
    <t>PB060034</t>
  </si>
  <si>
    <t>Sidewalk Improvements in CD11 (CDSF Funds)</t>
  </si>
  <si>
    <t>PB060020</t>
  </si>
  <si>
    <t>Field and Griffin Complete Street (CD14 Funds)</t>
  </si>
  <si>
    <t>Engineering and design of Field and Griffin reconfiguration.</t>
  </si>
  <si>
    <t>PB060006</t>
  </si>
  <si>
    <t>Streets, Sidewalks, Alleys, Other - CDSF Project-CD6</t>
  </si>
  <si>
    <t>PB048483</t>
  </si>
  <si>
    <t>2400-2800 Kenesaw Dr</t>
  </si>
  <si>
    <t>FITCHBURG ST to BERNAL DR</t>
  </si>
  <si>
    <t>PB060008</t>
  </si>
  <si>
    <t>Streets, Sidewalks, Alleys, Other - CDSF Project-CD8</t>
  </si>
  <si>
    <t>PB023425-3</t>
  </si>
  <si>
    <t>Skillman Streetscape Improvements-Walnut Hill to Forest-CW</t>
  </si>
  <si>
    <t>Funding to leverage PID and TIF district funds to implement median and streetscape enhancements identified in the Lake Highland PID’s Skillman Street Master Plan, such as landscaping, decorative barriers, lighting, and pedestrian improvements.</t>
  </si>
  <si>
    <t>TR20230050</t>
  </si>
  <si>
    <t>Military Pkwy  Complete Street (Forney to Buckner)</t>
  </si>
  <si>
    <t>Funding for design of priority recommendations in the forthcoming Military Pkwy Complete Streets Corridor Study,  and to leverage with 2017 Bond funds for potential county or federal funding for construction.</t>
  </si>
  <si>
    <t>5,7</t>
  </si>
  <si>
    <t>PB037184</t>
  </si>
  <si>
    <t>2000-2400 Skylark Dr</t>
  </si>
  <si>
    <t>E KIEST BLVD to E ILLINOIS AVE</t>
  </si>
  <si>
    <t>PB050983</t>
  </si>
  <si>
    <t>1300 Claude St</t>
  </si>
  <si>
    <t>S DENLEY DR to S MOORE ST</t>
  </si>
  <si>
    <t>PB002537</t>
  </si>
  <si>
    <t>7900 Greenhollow Ln</t>
  </si>
  <si>
    <t>FAR HILLS LN to COIT RD</t>
  </si>
  <si>
    <t>PB067622</t>
  </si>
  <si>
    <t>2300-2700 Peabody Ave</t>
  </si>
  <si>
    <t>KIMBLE ST to S MALCOLM X BLVD</t>
  </si>
  <si>
    <t>PB024653</t>
  </si>
  <si>
    <t>3000 Storey Ln</t>
  </si>
  <si>
    <t>OVERLAKE DR to BROCKBANK DR</t>
  </si>
  <si>
    <t>TR20230142</t>
  </si>
  <si>
    <t>La Vista - Paulus To Gaston</t>
  </si>
  <si>
    <t>Install curb extensions, upgrade traffic signals, and modify traffic operations to improve walkability, as recommended in the Gaston Corridor Study.</t>
  </si>
  <si>
    <t>PB033223</t>
  </si>
  <si>
    <t>W Ricks Circle from Tibbs St to Northaven Road</t>
  </si>
  <si>
    <t>PB021959</t>
  </si>
  <si>
    <t>3300-3400 St Cloud Cir</t>
  </si>
  <si>
    <t>CORAL HILLS DR to CROMWELL DR/CROMWELL CIR</t>
  </si>
  <si>
    <t>PB036087</t>
  </si>
  <si>
    <t>7800 Mattison St</t>
  </si>
  <si>
    <t>SECO BLVD to PRICHARD LN</t>
  </si>
  <si>
    <t>PB448850</t>
  </si>
  <si>
    <t xml:space="preserve">Boyd Street from Berkley Avenue to Wilbur Street </t>
  </si>
  <si>
    <t>2200-2300 Boyd St</t>
  </si>
  <si>
    <t>PB008329</t>
  </si>
  <si>
    <t>10800 Estacado Dr</t>
  </si>
  <si>
    <t>FAROLA DR to MONTERREY AVE</t>
  </si>
  <si>
    <t>TR20230047</t>
  </si>
  <si>
    <t>Downtown Elmwood Streetscape Improvements (CD1 Funds)</t>
  </si>
  <si>
    <t>Public realm/complete streets improvements on Edgefield between Tennessee and Berkley</t>
  </si>
  <si>
    <t>PB055253</t>
  </si>
  <si>
    <t>5200-5900 Singing Hills Dr</t>
  </si>
  <si>
    <t>E LEDBETTER DR to E RED BIRD LN</t>
  </si>
  <si>
    <t>PB041433</t>
  </si>
  <si>
    <t>3100-3600 Jordan Valley Rd</t>
  </si>
  <si>
    <t>JORDAN VALLEY RD to PALOMINO RD</t>
  </si>
  <si>
    <t>TR20230146</t>
  </si>
  <si>
    <t>Peaks Addition Historic Lighting</t>
  </si>
  <si>
    <t>Install up to 100 historic-style street lights in the area bounded by Gaston, Fitzhugh, Carroll, and Columbia</t>
  </si>
  <si>
    <t>PB001634</t>
  </si>
  <si>
    <t>6600-7000 Duffield Dr, 6700 Duffield Ct</t>
  </si>
  <si>
    <t>DAVENPORT RD to STANWORTH DR</t>
  </si>
  <si>
    <t>PB018728</t>
  </si>
  <si>
    <t>3100 Whirlaway Rd</t>
  </si>
  <si>
    <t>DALE CREST DR to HARWICH DR</t>
  </si>
  <si>
    <t>PB030855</t>
  </si>
  <si>
    <t>7100 Elliott Dr</t>
  </si>
  <si>
    <t>CLOVER HAVEN to FREESTONE CIR</t>
  </si>
  <si>
    <t>PB013472</t>
  </si>
  <si>
    <t>600 Harter Rd</t>
  </si>
  <si>
    <t>PEAVY RD to NORTHCLIFF DR</t>
  </si>
  <si>
    <t>PB013569</t>
  </si>
  <si>
    <t>8400-8800 Fair Oaks Xing</t>
  </si>
  <si>
    <t>ROYAL LN to WHITEHURST DR</t>
  </si>
  <si>
    <t>PB051458</t>
  </si>
  <si>
    <t>1800-2000 Emmett St</t>
  </si>
  <si>
    <t>S WAVERLY DR to S OAK CLIFF BLVD</t>
  </si>
  <si>
    <t>PB001420</t>
  </si>
  <si>
    <t>Creek Bend Dr, Davenport Rd To Frankford Rd</t>
  </si>
  <si>
    <t>Reconstruct and widen narrow 17' asphalt w/ditches to 24' asphalt w/ curb and gutter with below ground drainage</t>
  </si>
  <si>
    <t>TR20231004</t>
  </si>
  <si>
    <t>Ferguson-Fenwick</t>
  </si>
  <si>
    <t>PB021662</t>
  </si>
  <si>
    <t>3100 Flowerdale Ln</t>
  </si>
  <si>
    <t>CHANNEL DR to DUNDEE DR</t>
  </si>
  <si>
    <t>PB036059</t>
  </si>
  <si>
    <t>9700 Faircloud Dr</t>
  </si>
  <si>
    <t>CHECOTA DR to OAK GATE LN</t>
  </si>
  <si>
    <t>PB061202</t>
  </si>
  <si>
    <t>1200-1900 W Red Bird Ln</t>
  </si>
  <si>
    <t>BAR HARBOR DR to TRINIDAD DR</t>
  </si>
  <si>
    <t>PB010668</t>
  </si>
  <si>
    <t>10800-11000 Mandalay Dr</t>
  </si>
  <si>
    <t>MAYLEE BLVD to BARNES BRIDGE RD</t>
  </si>
  <si>
    <t>PB010707</t>
  </si>
  <si>
    <t>6600-6700 Shell Flower Ln</t>
  </si>
  <si>
    <t>LEVELLAND RD to STANWORTH DR</t>
  </si>
  <si>
    <t>PB033224</t>
  </si>
  <si>
    <t>Marlborough Ave from Brandon to exist concrete S. of Emmett</t>
  </si>
  <si>
    <t>1200 S Marlborough Ave</t>
  </si>
  <si>
    <t>PB008066</t>
  </si>
  <si>
    <t>6000 Milton St</t>
  </si>
  <si>
    <t>AMESBURY DR to BIRCHBROOK DR</t>
  </si>
  <si>
    <t>PB038359</t>
  </si>
  <si>
    <t>14000-14800 Lasater Rd</t>
  </si>
  <si>
    <t>W LAWSON RD to BROOKSIDE VILLAGE MHP</t>
  </si>
  <si>
    <t>PB023425-1</t>
  </si>
  <si>
    <t>Skillman Streetscape Improvements-Walnut Hill to Forest-CD10</t>
  </si>
  <si>
    <t>PB023425-2</t>
  </si>
  <si>
    <t>Skillman Streetscape Improvements-Walnut Hill to Forest-CDSF</t>
  </si>
  <si>
    <t>PB061057-1</t>
  </si>
  <si>
    <t>3600-4300 W Illinois Ave (District 1)</t>
  </si>
  <si>
    <t>COOMBS CREEK DR to S COCKRELL HILL RD</t>
  </si>
  <si>
    <t>PB061057-2</t>
  </si>
  <si>
    <t>3600-4300 W Illinois Ave (District 3)</t>
  </si>
  <si>
    <t>PB019416</t>
  </si>
  <si>
    <t>3500-3600 Espanola Dr</t>
  </si>
  <si>
    <t>LARGA DR to MARSH LN</t>
  </si>
  <si>
    <t>PB005580</t>
  </si>
  <si>
    <t>9100-9600 Boedeker St, 9100 Boedeker Cir</t>
  </si>
  <si>
    <t>BOEDEKER CIR to WALNUT HILL LN</t>
  </si>
  <si>
    <t>PB020367</t>
  </si>
  <si>
    <t>100-200 N Cliff St</t>
  </si>
  <si>
    <t xml:space="preserve">E 8th St to E 10th St </t>
  </si>
  <si>
    <t>PB451321</t>
  </si>
  <si>
    <t>Brandon St from S Marlborough Ave to S Montclair Ave</t>
  </si>
  <si>
    <t>Sidewalks, ADA compliance, and street repavement</t>
  </si>
  <si>
    <t>PB053712</t>
  </si>
  <si>
    <t>1100-1400 E Kiest Blvd</t>
  </si>
  <si>
    <t>UTAH AVE to S LANCASTER RD</t>
  </si>
  <si>
    <t>PB033159</t>
  </si>
  <si>
    <t>4100-4700 Elsie Faye Heggins St</t>
  </si>
  <si>
    <t>SCYENE RD to 4800 ELSIE FAYE HEGGINS ST</t>
  </si>
  <si>
    <t>PB052911-1</t>
  </si>
  <si>
    <t>1100-2300 W Illinois Ave (District 1)</t>
  </si>
  <si>
    <t>S POLK ST to S HAMPTON RD</t>
  </si>
  <si>
    <t>PB052911-2</t>
  </si>
  <si>
    <t>1100-2300 W Illinois Ave (District 4)</t>
  </si>
  <si>
    <t>PB017714</t>
  </si>
  <si>
    <t>2900-3000 Dothan Ln</t>
  </si>
  <si>
    <t>BROCKBANK DR to CHANNEL DR</t>
  </si>
  <si>
    <t>TR20230005</t>
  </si>
  <si>
    <t>Shorecrest  Thoroughfare Expansion (Harry Hines to Lemmon)</t>
  </si>
  <si>
    <t>Realign the Lemmon and Shorecrest intersection, and widen Shorecrest from two lanes to four lanes with bike lanes from Lemmon to Denton, per the Thoroughfare Plan and Dallas Bike Plan.</t>
  </si>
  <si>
    <t>2,6</t>
  </si>
  <si>
    <t>PB010828</t>
  </si>
  <si>
    <t>6600-6800 Sawmill Rd</t>
  </si>
  <si>
    <t>LEVELLAND RD to HILLCREST RD</t>
  </si>
  <si>
    <t>PB047174</t>
  </si>
  <si>
    <t>2100 N Harwood St</t>
  </si>
  <si>
    <t>WOODALL RODGERS SERV N to MCKINNEY AVE</t>
  </si>
  <si>
    <t>PB058343</t>
  </si>
  <si>
    <t>3700-3800 Kiest Valley Pkwy</t>
  </si>
  <si>
    <t>COOMBS CREEK DR to KIESTRIDGE DR</t>
  </si>
  <si>
    <t>PB002539</t>
  </si>
  <si>
    <t>13500-14000 Coit Rd</t>
  </si>
  <si>
    <t>BROOKGREEN DR to W SPRING VALLEY RD</t>
  </si>
  <si>
    <t>PB008368</t>
  </si>
  <si>
    <t>6400-6500 Trammel Dr</t>
  </si>
  <si>
    <t>ABRAMS RD to TRAMMEL DR</t>
  </si>
  <si>
    <t>PB015093</t>
  </si>
  <si>
    <t>Levelland Rd, Duffield Dr To Winding Creek Rd</t>
  </si>
  <si>
    <t>Reconstruct with drainage with curb and gutter.</t>
  </si>
  <si>
    <t>PB009593</t>
  </si>
  <si>
    <t>9800-10200 Shiloh Rd</t>
  </si>
  <si>
    <t>OATES DR to GUS THOMASSON RD</t>
  </si>
  <si>
    <t>TR20230026</t>
  </si>
  <si>
    <t>Jefferson Complete Street Design (Hampton to Polk)</t>
  </si>
  <si>
    <t>Funding for design to reconfigure Jefferson from six lanes to four lanes with protected bike lanes, as recommended through the Jefferson Corridor Study. Includes improvements to traffic signals, sidewalks, pavement condition, crossings, and medians.</t>
  </si>
  <si>
    <t>PB034334</t>
  </si>
  <si>
    <t>2400-2700 Birmingham Ave</t>
  </si>
  <si>
    <t>EDGEWOOD ST to S MALCOLM X BLVD</t>
  </si>
  <si>
    <t>PB002655</t>
  </si>
  <si>
    <t>Peyton Drive from Meandering Way to Spring Valley Road</t>
  </si>
  <si>
    <t>PB063325</t>
  </si>
  <si>
    <t>2100-2200 Winsted Dr</t>
  </si>
  <si>
    <t>GARLAND RD to alley north of LAKEFOREST CT (A00015)</t>
  </si>
  <si>
    <t>PB049768</t>
  </si>
  <si>
    <t>100-200 N Marsalis Ave</t>
  </si>
  <si>
    <t>E 10TH ST to E 8TH ST</t>
  </si>
  <si>
    <t>TR20231080</t>
  </si>
  <si>
    <t>Tyler-Sylvan-Colorado Intersection Realignment</t>
  </si>
  <si>
    <t>Geometric changes, drainage improvements, and traffic signal upgrade at the intersection of Sylvan and Colorado.</t>
  </si>
  <si>
    <t>PB032387</t>
  </si>
  <si>
    <t>1700-1800 Cadiz St</t>
  </si>
  <si>
    <t>S ERVAY ST to PARK AVE</t>
  </si>
  <si>
    <t>PB040580</t>
  </si>
  <si>
    <t>2900-3000 S Belt Line Rd</t>
  </si>
  <si>
    <t>PECAN LAKE DR to FOOTHILL RD</t>
  </si>
  <si>
    <t>PB021990</t>
  </si>
  <si>
    <t>4000-4100 Inwood Rd</t>
  </si>
  <si>
    <t>LIVINGSTON AVE to W MOCKINGBIRD LN</t>
  </si>
  <si>
    <t>PB000110</t>
  </si>
  <si>
    <t>Grove Hill Road from Forney Road to Samuell Blvd</t>
  </si>
  <si>
    <t>Engineering, Paving &amp; Drainage</t>
  </si>
  <si>
    <t>PB018369</t>
  </si>
  <si>
    <t>3000-3300 Newcastle Dr</t>
  </si>
  <si>
    <t>BROCKBANK DR to WEBB CHAPEL RD</t>
  </si>
  <si>
    <t>TR20230147</t>
  </si>
  <si>
    <t>Columbia/Main Complete Street</t>
  </si>
  <si>
    <t>Funding for cost overruns</t>
  </si>
  <si>
    <t>PB046578</t>
  </si>
  <si>
    <t>1500-1600 Market Center Blvd</t>
  </si>
  <si>
    <t>N RIVERFRONT BLVD to OAK LAWN AVE</t>
  </si>
  <si>
    <t>PB037067</t>
  </si>
  <si>
    <t>6100-6700 Jeane St</t>
  </si>
  <si>
    <t>PEMBERTON HILL RD to EOP</t>
  </si>
  <si>
    <t>TP20160150</t>
  </si>
  <si>
    <t>Martin Luther King Jr. Complete Street</t>
  </si>
  <si>
    <t>Application submitted for a federal transportation safety grant that requires a local match. Project includes protected bike lanes, safety improvements, and modifications to the Cedar Crest bridge. Will require a Thoroughfare Plan amendment</t>
  </si>
  <si>
    <t>TR20190018</t>
  </si>
  <si>
    <t>Bernal Trail Project (Tumalo Trail to Norwich)</t>
  </si>
  <si>
    <t>Install a trail and plant trees in the median of Bernal  from Tumalo Drive and the DART transit center to Pluto, and on-street bike lanes from Pluto and Norwich and the trail east of Norwich</t>
  </si>
  <si>
    <t>TR20190010</t>
  </si>
  <si>
    <t>Lovers Ln. Complete Street (Lemmon to Lomo Alto)</t>
  </si>
  <si>
    <t>Improve signals and reconstruct and rehabilitate roadway from Lomo Alto to Inwood, and implement a shared-use path between Lemmon Ave and Inwood.</t>
  </si>
  <si>
    <t>6,13</t>
  </si>
  <si>
    <t>PB037416</t>
  </si>
  <si>
    <t>500-1200 Hillburn Dr</t>
  </si>
  <si>
    <t>ELAM RD to LAKE JUNE RD</t>
  </si>
  <si>
    <t>TR20230041</t>
  </si>
  <si>
    <t>Partnership Project - Prospective</t>
  </si>
  <si>
    <t>San Jacinto Complete Street (Lamar to Ross)</t>
  </si>
  <si>
    <t>Reconfigure San Jacinto as a two/three-lane roadway with a protected two-way cycle track, as recommended in the Dallas Bike Plan and The 360 Plan. Includes improvements to pavement, lighting, sidewalks, intersections, safety, and operations as needed.</t>
  </si>
  <si>
    <t>TR20230053</t>
  </si>
  <si>
    <t>I-30 East Deep Ellum/ Fair Park Street Grid Improvements</t>
  </si>
  <si>
    <t xml:space="preserve">Funding for local match for: extending 3rd/4th Street to the reconstructed I-30 East; realigning intersections of 3rd/4th-Parry-Robert B. Cullum, 1st-Parry, 2nd-Parry, 1st-Exposition, and Canton-Exposition; and converting 1st and 2nd to two-way operations. </t>
  </si>
  <si>
    <t>TP20140237</t>
  </si>
  <si>
    <t>Edd Thoroughfare Expansion (Seagoville to Garden Grove)</t>
  </si>
  <si>
    <t>Funding to construct the previously-designed roadway project, which will widen the two-lane unimproved road to a four-lane road [M-4-U] with curb, gutter, and sidewalks, per the Thoroughfare Plan.</t>
  </si>
  <si>
    <t>TR20230151</t>
  </si>
  <si>
    <t>Vision Zero Projects - Citywide</t>
  </si>
  <si>
    <t>PB460016</t>
  </si>
  <si>
    <t>Elsie Faye Heggins  TOD Connections (2nd to Scyene)</t>
  </si>
  <si>
    <t xml:space="preserve">Project to install a protected bike facility and make urban design enhancements, including sidewalks and median streetscaping, based on Dallas TOD Hatcher Station Area Plan and Dallas Bike Plan. Requires a Thoroughfare Plan amendment. </t>
  </si>
  <si>
    <t>TP20140051</t>
  </si>
  <si>
    <t>Danieldale  Thoroughfare Expansion (Hampton to IH-35E)</t>
  </si>
  <si>
    <t>Phase II continuation from 6th MCIP Call to widen and upgrade the unimproved two-lane road to a four-lane divided roadway with bicycle facilities in the Intermodal Inland Port Area. Requires a Thoroughfare Plan amendment.</t>
  </si>
  <si>
    <t>TR20190011</t>
  </si>
  <si>
    <t xml:space="preserve">Denton Complete Street (Walnut Hill to Mockingbird) </t>
  </si>
  <si>
    <t>Upgrade two-lane unimproved road to two-lane road with curb, gutter, sidewalks, and raised bike lanes from Walnut Hills to Community, and construct improved bicycle/pedestrian connections between the DART stations, Bachman Lake, and neighborhoods.</t>
  </si>
  <si>
    <t>PB451279</t>
  </si>
  <si>
    <t>Sidewalk Cost Share Program</t>
  </si>
  <si>
    <t>Including Senior Citizens Program, 50/50 Program, Equity Program</t>
  </si>
  <si>
    <t>PB451245</t>
  </si>
  <si>
    <t>Bridge Repair and Modification</t>
  </si>
  <si>
    <t>Malcolm X Over DART</t>
  </si>
  <si>
    <t xml:space="preserve">Rehabilitation </t>
  </si>
  <si>
    <t>TP20160092-1</t>
  </si>
  <si>
    <t>Harwood - Woodall Rogers To Main (CW Funds)</t>
  </si>
  <si>
    <t>TP20220001</t>
  </si>
  <si>
    <t>Davis Phase I Complete Street (Clinton to Hampton)</t>
  </si>
  <si>
    <t>Reconstruct four- to six-lane roadway as a two- to four-lane roadway with physically seperated bike lanes, six-foot unobstructed sidewalks, lighting, and upgraded traffic signals.</t>
  </si>
  <si>
    <t>TR20230148</t>
  </si>
  <si>
    <t>Traffic Signal and Technology Upgrades</t>
  </si>
  <si>
    <t>Funding to leverage external sources to upgrade signalized intersections across the city.</t>
  </si>
  <si>
    <t>TR20230039</t>
  </si>
  <si>
    <t>Peak Complete Street (Lemmon/ Haskell to Parry)</t>
  </si>
  <si>
    <t xml:space="preserve">Project to install a protected two-way cycle track, as recommended in the Dallas Bike Plan and The 360 Plan. Includes improvements to paving and drainage, lighting, streetscape, intersections, and crossings. Requires a Thoroughfare Plan amendment. </t>
  </si>
  <si>
    <t>PB451246</t>
  </si>
  <si>
    <t>Irving Blvd (SH356) Over Elm Fork Trinity River</t>
  </si>
  <si>
    <t>Replacement</t>
  </si>
  <si>
    <t>PKR132801</t>
  </si>
  <si>
    <t>B</t>
  </si>
  <si>
    <t>Park &amp; Recreation</t>
  </si>
  <si>
    <t>Stafford Park - Sign ID</t>
  </si>
  <si>
    <t>Park Sign ID</t>
  </si>
  <si>
    <t>CDSF-CD6</t>
  </si>
  <si>
    <t>PKR106405</t>
  </si>
  <si>
    <t>City (Pauper's) Cemetary - Sign Design</t>
  </si>
  <si>
    <t>Sign Designation</t>
  </si>
  <si>
    <t>PKR107607</t>
  </si>
  <si>
    <t>Craddock Park - Shade Structure</t>
  </si>
  <si>
    <t>Shade Structure</t>
  </si>
  <si>
    <t>CDSF-CD14</t>
  </si>
  <si>
    <t>PKR1392023</t>
  </si>
  <si>
    <t>Willis C. Winters Park - Flag Pole</t>
  </si>
  <si>
    <t>Flagpole</t>
  </si>
  <si>
    <t>PKR133908</t>
  </si>
  <si>
    <t>Tama Park - Equipment Repair</t>
  </si>
  <si>
    <t>Equipment Repair</t>
  </si>
  <si>
    <t>CDSF-CD4</t>
  </si>
  <si>
    <t>PKR104607</t>
  </si>
  <si>
    <t xml:space="preserve">Bushman Park - Site Development </t>
  </si>
  <si>
    <t>Site Development</t>
  </si>
  <si>
    <t>PKR128806</t>
  </si>
  <si>
    <t>Pueblo Park (CD6) - Fence Replacement</t>
  </si>
  <si>
    <t>Fence Replacment</t>
  </si>
  <si>
    <t>PKR102404</t>
  </si>
  <si>
    <t>Playgrounds</t>
  </si>
  <si>
    <t>Benito Jaurez Parque De Heroes - Park Furnishings Pkg</t>
  </si>
  <si>
    <t>Park Furnishings Package</t>
  </si>
  <si>
    <t>PKR1135011</t>
  </si>
  <si>
    <t>Fruitdale Park - Site Development</t>
  </si>
  <si>
    <t>PKR119501</t>
  </si>
  <si>
    <t xml:space="preserve">Kiest Conservation Area - Bridge Repair </t>
  </si>
  <si>
    <t>Historical bridge within the Kiest Conservation Area, uniting the Bridle Path on the east side with the Bridle Path on the west side.</t>
  </si>
  <si>
    <t>PKR134906</t>
  </si>
  <si>
    <t>Tipton Park/Bernal Creek (CD6) - Connecting Walkways</t>
  </si>
  <si>
    <t>Connecting Walkways</t>
  </si>
  <si>
    <t>PKR116102</t>
  </si>
  <si>
    <t>Helen C. Emory Park - Park Furnishings Pckg</t>
  </si>
  <si>
    <t>PKR134902</t>
  </si>
  <si>
    <t>Tipton Park - Security Cameras</t>
  </si>
  <si>
    <t>Security Cameras</t>
  </si>
  <si>
    <t>PKR103202</t>
  </si>
  <si>
    <t>Bickers Park - Park Furnishings Package</t>
  </si>
  <si>
    <t>PKR115908</t>
  </si>
  <si>
    <t>Trail Improvements</t>
  </si>
  <si>
    <t>Hattie R. Moore Park</t>
  </si>
  <si>
    <t>Add Connecting Walkways</t>
  </si>
  <si>
    <t>PKR1159011</t>
  </si>
  <si>
    <t>Hattie R. Moore Park - Park Furnishings Pckg</t>
  </si>
  <si>
    <t>PKR116103</t>
  </si>
  <si>
    <t>Helen C. Emory Park</t>
  </si>
  <si>
    <t>Electrical, Add Security/Area Lighting</t>
  </si>
  <si>
    <t>PKR128807</t>
  </si>
  <si>
    <t>Pueblo Park (CD6) - Park Furnishings Pckg</t>
  </si>
  <si>
    <t>PKR1142052</t>
  </si>
  <si>
    <t xml:space="preserve">Glendale Park (CD3) -Land Acq and Site Development </t>
  </si>
  <si>
    <t>Site Development and Land Acquisition</t>
  </si>
  <si>
    <t>CDSF-CD3</t>
  </si>
  <si>
    <t>PKR1130010</t>
  </si>
  <si>
    <t>Frances Rizo Park - Add Shade Structure</t>
  </si>
  <si>
    <t>Add Shade Structure</t>
  </si>
  <si>
    <t>PKR100003</t>
  </si>
  <si>
    <t>Abrams Triangle Park - Monuments</t>
  </si>
  <si>
    <t>Monuments</t>
  </si>
  <si>
    <t>PKR134904</t>
  </si>
  <si>
    <t>Tipton Park/Bernal Creek (CD6) - Park Furnishings Pckg</t>
  </si>
  <si>
    <t>PKR1130011</t>
  </si>
  <si>
    <t>Frances Rizo Park - Half Basketball Court, Benches, Grills</t>
  </si>
  <si>
    <t>Rehab Basketball Half Court, replace benches and grills</t>
  </si>
  <si>
    <t>PKR128801</t>
  </si>
  <si>
    <t>Pueblo Park (CD6) - Electrical, Lighting</t>
  </si>
  <si>
    <t>PKR119307</t>
  </si>
  <si>
    <t>Kidd Springs Park - Shade Structure</t>
  </si>
  <si>
    <t>Playground at W. 5th St. and Cedar Hill Ave. - new shade structure</t>
  </si>
  <si>
    <t>CDSF-CD1</t>
  </si>
  <si>
    <t>PKR115302</t>
  </si>
  <si>
    <t>Hamilton Park - Tennis Court Repairs</t>
  </si>
  <si>
    <t>Tennis Court Repairs</t>
  </si>
  <si>
    <t>CDSF-CD10</t>
  </si>
  <si>
    <t>PKR1082017</t>
  </si>
  <si>
    <t>Hiawatha Williams Rec Ctr - Fac Upgrds, Mem. Art Dedication</t>
  </si>
  <si>
    <t xml:space="preserve">Facility Upgrades and Memorial Art Dedication
</t>
  </si>
  <si>
    <t>PKR800403</t>
  </si>
  <si>
    <t>The Bottom District Park (501 Sparks) - Site Dvlpmnt</t>
  </si>
  <si>
    <t>PKR700603</t>
  </si>
  <si>
    <t>Renewal and Transformational Projects</t>
  </si>
  <si>
    <t>New Park- Site Dvlpmnt (Fish Trap Rd Acr W Dallas MP Ctr)</t>
  </si>
  <si>
    <t>PKR1177023</t>
  </si>
  <si>
    <t>Jaycee Zaragoza Rec Ctr - Kitchen, Sr Serving Area Rehab</t>
  </si>
  <si>
    <t>Kitchen/Senior Serving Area Rehab</t>
  </si>
  <si>
    <t>PKR110208</t>
  </si>
  <si>
    <t>Elmwood Parkway - Playground Enhancements</t>
  </si>
  <si>
    <t>Playground Enhancements</t>
  </si>
  <si>
    <t>PKR130208</t>
  </si>
  <si>
    <t>Ruthmeade Park - Playground Enhancements</t>
  </si>
  <si>
    <t>PKR128602</t>
  </si>
  <si>
    <t xml:space="preserve">Preston Hollow Park - Pavilion (Renovate or Replace) </t>
  </si>
  <si>
    <t>Renovate or Replace Pavilion</t>
  </si>
  <si>
    <t>CDSF-CD13</t>
  </si>
  <si>
    <t>PKR113007</t>
  </si>
  <si>
    <t>Frances Rizo Park- Security Lighting</t>
  </si>
  <si>
    <t>Add Security Lighting</t>
  </si>
  <si>
    <t>PKR121403</t>
  </si>
  <si>
    <t>Ledbetter Eagle Ford Park - Eqpt Replacement</t>
  </si>
  <si>
    <t>Replace Missing Equipment</t>
  </si>
  <si>
    <t>PKR1237018</t>
  </si>
  <si>
    <t>Mildred L. Dunn Park - Shade Structure Over Playground (PIP)</t>
  </si>
  <si>
    <t>Shade Structure over playground/PIP</t>
  </si>
  <si>
    <t>PKR700101</t>
  </si>
  <si>
    <t>Parkland Acquisition - Site Development</t>
  </si>
  <si>
    <t>PKR1162010</t>
  </si>
  <si>
    <t xml:space="preserve">Herndon Park - Shade Structure Replacement </t>
  </si>
  <si>
    <t>Replacement/Shade Structure/PIP</t>
  </si>
  <si>
    <t>PKR132407</t>
  </si>
  <si>
    <t>South Central Park - Playground Expansion</t>
  </si>
  <si>
    <t>Playground Expansion</t>
  </si>
  <si>
    <t>PKR102205</t>
  </si>
  <si>
    <t>Bel Aire Park - Playground Replacement</t>
  </si>
  <si>
    <t>Replace aging playground equipment</t>
  </si>
  <si>
    <t>PKR105305</t>
  </si>
  <si>
    <t>Casa View Park - Playground Replacement</t>
  </si>
  <si>
    <t>PKR1016041</t>
  </si>
  <si>
    <t>Agency Matches</t>
  </si>
  <si>
    <t>Bachman Lake Trail - Trail Connectivity</t>
  </si>
  <si>
    <t>Trail Connectivity within Bachman Lake</t>
  </si>
  <si>
    <t>PKR142102</t>
  </si>
  <si>
    <t>Dallas Water Commons - Phase II Completion</t>
  </si>
  <si>
    <t>Phase II Completion</t>
  </si>
  <si>
    <t>CDSF-CD2</t>
  </si>
  <si>
    <t>PKR700202</t>
  </si>
  <si>
    <t>Dallas Cultural Trail - Development</t>
  </si>
  <si>
    <t>Trail Development</t>
  </si>
  <si>
    <t>PKR1185012</t>
  </si>
  <si>
    <t>K.B. Polk Recreation Center - Community Garden</t>
  </si>
  <si>
    <t>Community Garden</t>
  </si>
  <si>
    <t>PKR1311015</t>
  </si>
  <si>
    <t>Santa Fe Trail - Master Plan Development</t>
  </si>
  <si>
    <t>Master Plan Development</t>
  </si>
  <si>
    <t>2, 9, 14</t>
  </si>
  <si>
    <t>CDSF-CD2, 9, 14</t>
  </si>
  <si>
    <t>PKR1185011</t>
  </si>
  <si>
    <t>K.B. Polk Park - Add Paviolion</t>
  </si>
  <si>
    <t>Add Pavilion</t>
  </si>
  <si>
    <t>PKR106603</t>
  </si>
  <si>
    <t>City Park - Site Development</t>
  </si>
  <si>
    <t>PKR701006</t>
  </si>
  <si>
    <t>Bushmills - Park Site Improvements</t>
  </si>
  <si>
    <t>Park Site Improvements</t>
  </si>
  <si>
    <t>PKR1108010</t>
  </si>
  <si>
    <t>Exall Park - Playground</t>
  </si>
  <si>
    <t>Playgound</t>
  </si>
  <si>
    <t>PKR115205</t>
  </si>
  <si>
    <t>Guard Park - Parking Lot</t>
  </si>
  <si>
    <t>Parking Lot</t>
  </si>
  <si>
    <t>CDSF-CD5</t>
  </si>
  <si>
    <t>PKR132601</t>
  </si>
  <si>
    <t>St. Augustine Park - Parking Lot</t>
  </si>
  <si>
    <t>PKR116106</t>
  </si>
  <si>
    <t>Helen C. Emory Park - Playground Replacement</t>
  </si>
  <si>
    <t>Playground Replacement</t>
  </si>
  <si>
    <t>PKR106209</t>
  </si>
  <si>
    <t>Cheyenne - Playground Replacement</t>
  </si>
  <si>
    <t>CDSF-CW</t>
  </si>
  <si>
    <t>PKR133206</t>
  </si>
  <si>
    <t xml:space="preserve">Stevens Park - Playground Replacement </t>
  </si>
  <si>
    <t>PKR126409</t>
  </si>
  <si>
    <t>Orbiter Park - Playground (New)</t>
  </si>
  <si>
    <t>Playground, New</t>
  </si>
  <si>
    <t>PKR107304</t>
  </si>
  <si>
    <t>Cottonwood Park - Playground Replacement</t>
  </si>
  <si>
    <t>PKR119903</t>
  </si>
  <si>
    <t>Kiowa Parkway - Playground Replacement</t>
  </si>
  <si>
    <t>PKR126802</t>
  </si>
  <si>
    <t xml:space="preserve">Pagewood Park - Playground (North End) </t>
  </si>
  <si>
    <t>Pagewood Park - North End Playground</t>
  </si>
  <si>
    <t>PKR101802</t>
  </si>
  <si>
    <t>Barry H. Barker Park - Playground Replacement</t>
  </si>
  <si>
    <t>PKR134706</t>
  </si>
  <si>
    <t>Timberglen Park - Playground Replacement</t>
  </si>
  <si>
    <t>PKR102503</t>
  </si>
  <si>
    <t>Bent Tree Meadow Park - Playground Replacement</t>
  </si>
  <si>
    <t>PKR113102</t>
  </si>
  <si>
    <t>Frankford Park - Playground Replacement</t>
  </si>
  <si>
    <t>PKR128608</t>
  </si>
  <si>
    <t>Preston Hollow Park - Playground Replacement</t>
  </si>
  <si>
    <t>PKR137209</t>
  </si>
  <si>
    <t>Walnut Hill Park - Playground Replacement</t>
  </si>
  <si>
    <t>PKR107803</t>
  </si>
  <si>
    <t>Crestline Park - Playground Replacement</t>
  </si>
  <si>
    <t>PKR1067010</t>
  </si>
  <si>
    <t>Cochran Park - Playground Replacement</t>
  </si>
  <si>
    <t>PKR106806</t>
  </si>
  <si>
    <t>Cole Park - Playground Replacement</t>
  </si>
  <si>
    <t>PKR134604</t>
  </si>
  <si>
    <t>Tietze Park - Playground Replacement</t>
  </si>
  <si>
    <t>PKR1392010</t>
  </si>
  <si>
    <t>Willis C. Winters Park - Playground Replacement</t>
  </si>
  <si>
    <t>PKR101103</t>
  </si>
  <si>
    <t>Arlington Park - Playground Replacement</t>
  </si>
  <si>
    <t>PKR122405</t>
  </si>
  <si>
    <t>Maria Luna Park - Playground Replacement</t>
  </si>
  <si>
    <t>PKR132102</t>
  </si>
  <si>
    <t xml:space="preserve">Sleepy Hollow Park - Playground Replacement </t>
  </si>
  <si>
    <t>PKR110405</t>
  </si>
  <si>
    <t>Emerald Lake Park - Playground Replacement</t>
  </si>
  <si>
    <t>PKR124503</t>
  </si>
  <si>
    <t>Mountain Valley Park - Playground Replacement</t>
  </si>
  <si>
    <t>PKR137703</t>
  </si>
  <si>
    <t>West Trinity Heights Park - Playground (New)</t>
  </si>
  <si>
    <t>Playground - new</t>
  </si>
  <si>
    <t>PKR1082015</t>
  </si>
  <si>
    <t>Cummings Park - Playground Replacement</t>
  </si>
  <si>
    <t>PKR100509</t>
  </si>
  <si>
    <t>Apache Park - Playground (New)</t>
  </si>
  <si>
    <t>New Playground</t>
  </si>
  <si>
    <t>PKR103506</t>
  </si>
  <si>
    <t>Bitter Creek Park - Playground Replacement</t>
  </si>
  <si>
    <t>PKR1138026</t>
  </si>
  <si>
    <t>Gateway Park - Playground Replacement</t>
  </si>
  <si>
    <t>PKR126505</t>
  </si>
  <si>
    <t xml:space="preserve">Overlake Park - Playground Replacement </t>
  </si>
  <si>
    <t>PKR128307</t>
  </si>
  <si>
    <t xml:space="preserve">Pointer Park - Playground (New) </t>
  </si>
  <si>
    <t>New playground</t>
  </si>
  <si>
    <t>PKR132803</t>
  </si>
  <si>
    <t>Stafford Park - Playground Replacement</t>
  </si>
  <si>
    <t>PKR700703</t>
  </si>
  <si>
    <t>D7 (Park B) - Playground Replacement (TBD)</t>
  </si>
  <si>
    <t>PKR127301</t>
  </si>
  <si>
    <t>Peary Park - Playground Replacement</t>
  </si>
  <si>
    <t>PKR1390020</t>
  </si>
  <si>
    <t>William Blair Jr. Park - Playground Replacement</t>
  </si>
  <si>
    <t>PKR101007</t>
  </si>
  <si>
    <t>Arden Terrace Park - Playground Replacement</t>
  </si>
  <si>
    <t>PKR107206</t>
  </si>
  <si>
    <t>Cotillion Park - Playground Replacement</t>
  </si>
  <si>
    <t>PKR13870121</t>
  </si>
  <si>
    <t xml:space="preserve">White Rock Lake - Playground Replacements (WRL; Winsted) </t>
  </si>
  <si>
    <t>Playground Replacement; 01-Plgrd-WRL Park 2-Winsted</t>
  </si>
  <si>
    <t>PKR1300015</t>
  </si>
  <si>
    <t>Royal Park - Tennis and Pickleball Court Renovation</t>
  </si>
  <si>
    <t>Renovate Tennis/Pickleball Courts</t>
  </si>
  <si>
    <t>PKR117704</t>
  </si>
  <si>
    <t>Athletic Field Development/ Improvement</t>
  </si>
  <si>
    <t xml:space="preserve">Jaycee Zaragoza Park - Softball Field Renovations, Fencing </t>
  </si>
  <si>
    <t>Softball - renovate and/or fence the field - "field has standing water after rains.  Field suffers from destructive 4-wheeler activity on a regular basis."</t>
  </si>
  <si>
    <t>PKR110505</t>
  </si>
  <si>
    <t>Emma Carter Park - Playground Rplcmt, Shade Structure</t>
  </si>
  <si>
    <t>Replace Playground and Shade Structure</t>
  </si>
  <si>
    <t>PKR115203</t>
  </si>
  <si>
    <t>Guard Park - Playground Shade Structure</t>
  </si>
  <si>
    <t>Shade structure(s) over playground</t>
  </si>
  <si>
    <t>PKR1156036</t>
  </si>
  <si>
    <t>Harry S. Moss Park - Pavilion</t>
  </si>
  <si>
    <t>Pavilion</t>
  </si>
  <si>
    <t>PKR1248022</t>
  </si>
  <si>
    <t>Nash Davis Park - Soccer Pitch (New)</t>
  </si>
  <si>
    <t>New soccer pitch</t>
  </si>
  <si>
    <t>PKR701402</t>
  </si>
  <si>
    <t>Specialty Parks</t>
  </si>
  <si>
    <t>Skatepark with Lights (CD14 Prj)</t>
  </si>
  <si>
    <t>Skatepark with lights</t>
  </si>
  <si>
    <t>PKR701004</t>
  </si>
  <si>
    <t>Site Improvements - 12000 Greenville</t>
  </si>
  <si>
    <t>Site Improvements</t>
  </si>
  <si>
    <t>PKR123109</t>
  </si>
  <si>
    <t>McCree Park - Site Improvements (CD10)</t>
  </si>
  <si>
    <t>PKR1386012</t>
  </si>
  <si>
    <t xml:space="preserve">White Rock Hills Rec Ctr Dev </t>
  </si>
  <si>
    <t>Recreation Center Development</t>
  </si>
  <si>
    <t>PKR106604</t>
  </si>
  <si>
    <t>City Park - Blum House (CD2)</t>
  </si>
  <si>
    <t>Blum House</t>
  </si>
  <si>
    <t>PKR700203</t>
  </si>
  <si>
    <t>Trail Connectivity and Park Site Dvlpmnt</t>
  </si>
  <si>
    <t>Trail Connectivity and Park Site Development</t>
  </si>
  <si>
    <t>PKR1084060</t>
  </si>
  <si>
    <t>Dallas Zoo (CD4)</t>
  </si>
  <si>
    <t>Zoo Improvements</t>
  </si>
  <si>
    <t>PKR1326012</t>
  </si>
  <si>
    <t>St. Augustine Park Trail (New)</t>
  </si>
  <si>
    <t>New walking trail, loop trail, and/or Walking trail - 8 ft - 1 mile - new</t>
  </si>
  <si>
    <t>PKR1138031</t>
  </si>
  <si>
    <t>Gateway Park- Parking Area and Entrance</t>
  </si>
  <si>
    <t>Parking Area -  redevelop gravel lot with concrete lot #1 and #2, entrance repair.</t>
  </si>
  <si>
    <t>PKR103505</t>
  </si>
  <si>
    <t>Bitter Creek Park Trail</t>
  </si>
  <si>
    <t>Trail - 12 ft -connect to Chestnut and St. Augustine - 1 mile - new</t>
  </si>
  <si>
    <t>PKR1264013</t>
  </si>
  <si>
    <t>Orbiter Park - Site Improvements</t>
  </si>
  <si>
    <t>PKR1016029</t>
  </si>
  <si>
    <t>Bachman Lake Park - Shade Structure and PIP Surfacing</t>
  </si>
  <si>
    <t>Playground Replacement -  all abilities playground at Bachman Lake - Playground Loction 1 - Renovate and expand Bachman all-abilities playground east of Bachman Recreation Center.</t>
  </si>
  <si>
    <t>PKR128904</t>
  </si>
  <si>
    <t>Pedestrian Bridge Replacements</t>
  </si>
  <si>
    <t>R.P. Brooks Trail - Pedestrian Bridge</t>
  </si>
  <si>
    <t>Pedestrian Bridge Replacement</t>
  </si>
  <si>
    <t>PKR1050012</t>
  </si>
  <si>
    <t>Campbell Green Park  - Playground Replacement (Large)</t>
  </si>
  <si>
    <t>Playground Replacement - Large All Inclusive</t>
  </si>
  <si>
    <t>PKR1194053</t>
  </si>
  <si>
    <t>Kiest Park - Playground Replacement</t>
  </si>
  <si>
    <t>PKR1162011</t>
  </si>
  <si>
    <t>Herndon Park - Site Improvements</t>
  </si>
  <si>
    <t>Steel through truss and timber deck. 46’-0”L x 4’-0”W
1.West abutment has heavy honeycombing and scour.
2. Scour and erosion under wingwalls and drainage channels.
3. Shallow wingwalls are broken off.; High Priority</t>
  </si>
  <si>
    <t>PKR1016028</t>
  </si>
  <si>
    <t>Bachman Lake - Playground Replacement</t>
  </si>
  <si>
    <t>Replace Playground next to Bachman Lake Pavilion</t>
  </si>
  <si>
    <t>PKR1107011</t>
  </si>
  <si>
    <t>Everglade Park - Playground Replacement</t>
  </si>
  <si>
    <t>Playground Replacement- large all-inclusive</t>
  </si>
  <si>
    <t>PKR100909</t>
  </si>
  <si>
    <t>Recreation Centers</t>
  </si>
  <si>
    <t>Arcadia Recreation Ctr- Inter Upgrades- Safety and Security</t>
  </si>
  <si>
    <t>MEP, Fire Protection, Communication, Security, Interior Upgrades</t>
  </si>
  <si>
    <t>PKR135105</t>
  </si>
  <si>
    <t>Tommie M. Allen Rec Ctr- Inter Upgrades- Safety and Security</t>
  </si>
  <si>
    <t>Interior Upgrades, MEP, Fire Protection</t>
  </si>
  <si>
    <t>PKR120203</t>
  </si>
  <si>
    <t>Klyde Warren Park - Site Development (CD14)</t>
  </si>
  <si>
    <t>PKR1358038</t>
  </si>
  <si>
    <t>Turtle Creek Parkway - Dredging/Erosion Control</t>
  </si>
  <si>
    <t>Dredging/Erosion Control</t>
  </si>
  <si>
    <t>PKR106602</t>
  </si>
  <si>
    <t>City Park - Site Development (CD2)</t>
  </si>
  <si>
    <t>PKR1279018</t>
  </si>
  <si>
    <t>Santos Rodriguez Recreation Center - Improvements</t>
  </si>
  <si>
    <t>Recreation Center Improvements</t>
  </si>
  <si>
    <t>PKR1142051</t>
  </si>
  <si>
    <t xml:space="preserve">Glendale Park (CD3)- Site Development </t>
  </si>
  <si>
    <t>PKR1345022</t>
  </si>
  <si>
    <t xml:space="preserve">Thurgood Marshall Park - Site Development </t>
  </si>
  <si>
    <t>PKR105407</t>
  </si>
  <si>
    <t>Cedar Crest Golf Course - Facility Improvements</t>
  </si>
  <si>
    <t xml:space="preserve">Facility Improvements
</t>
  </si>
  <si>
    <t>PKR120204</t>
  </si>
  <si>
    <t xml:space="preserve">Klyde Warren Park - Site Development (Mayor) </t>
  </si>
  <si>
    <t>CDSF-MAYOR</t>
  </si>
  <si>
    <t>PKR106605</t>
  </si>
  <si>
    <t xml:space="preserve">City Park - Site Development (Mayor) </t>
  </si>
  <si>
    <t>PKR9200024</t>
  </si>
  <si>
    <t>Match/UNT Dallas Athletic Complex (CW)</t>
  </si>
  <si>
    <t>UNT Dallas athletic complex</t>
  </si>
  <si>
    <t>PKR137906</t>
  </si>
  <si>
    <t>Westmoreland Park - Skatepark (New) (Pivt Match)</t>
  </si>
  <si>
    <t>New Skatepark , private match</t>
  </si>
  <si>
    <t>PKR140802</t>
  </si>
  <si>
    <t>Cottonbelt Trail - Trailhead Development</t>
  </si>
  <si>
    <t>Trailhead development</t>
  </si>
  <si>
    <t>PKR118707</t>
  </si>
  <si>
    <t>Partnership Matches (Large Matches)</t>
  </si>
  <si>
    <t>Katy Trail - Fairmount/Maple Entr (New); Knox to Harvard Trl</t>
  </si>
  <si>
    <t xml:space="preserve">Fairmount/Maple New Entrance: Grading, concrete paths, stairs, ADA accessibility, landing area, irrigation, landscape plantings; Knox to Harvard Trail Segment Renovation including drainage and irrigation. 
</t>
  </si>
  <si>
    <t>2, 14</t>
  </si>
  <si>
    <t>PKR1282015</t>
  </si>
  <si>
    <t>Aquatics</t>
  </si>
  <si>
    <t>Pleasant Oaks Comm Pool - (Rpl). Add Pool Blg, IT</t>
  </si>
  <si>
    <t>Community Pool End of Service Life Replacement -addition of pool building with family restrooms/shower, water fountain, IT closet , pool office/guard area, and A/C</t>
  </si>
  <si>
    <t>PKR1177014</t>
  </si>
  <si>
    <t>Jaycee Zaragoza Park - Playground Replacement</t>
  </si>
  <si>
    <t>Replace the existing playground with a large all-inclusive playground.  (Location -1N)</t>
  </si>
  <si>
    <t>PKR144401</t>
  </si>
  <si>
    <t>Multi-Departmental Shared Use Facilities</t>
  </si>
  <si>
    <t>Buckner Forney Rec Ctr (New)</t>
  </si>
  <si>
    <t>New Recreation Center at Buckner-Forney (Pending Land Acquisition)</t>
  </si>
  <si>
    <t>PKR120909</t>
  </si>
  <si>
    <t>Lakeland Hills Park - Skatepark (Redevelopment)</t>
  </si>
  <si>
    <t>Full Skatepark redevelopment</t>
  </si>
  <si>
    <t>PKR700802</t>
  </si>
  <si>
    <t xml:space="preserve">Community Pools (TBD) (CD8 Prj) </t>
  </si>
  <si>
    <t>Community Pools TBD</t>
  </si>
  <si>
    <t>PKR138102</t>
  </si>
  <si>
    <t>Wheatland Park - Develop Football Complex (New)</t>
  </si>
  <si>
    <t>Develop football complex - new. Include parking, lighting, pavilion, and restrooms</t>
  </si>
  <si>
    <t>PKR9200025</t>
  </si>
  <si>
    <t>Match/Greening Czar Parks (CW)</t>
  </si>
  <si>
    <t>Greening Czar parks</t>
  </si>
  <si>
    <t>PKR9200021</t>
  </si>
  <si>
    <t>Partnership Matches (Small Matches)</t>
  </si>
  <si>
    <t>Match/Community Partner (CW)</t>
  </si>
  <si>
    <t>Community Partner Match Funding</t>
  </si>
  <si>
    <t>PKR9200026</t>
  </si>
  <si>
    <t>Willis Winters Park DISD Cool School Match</t>
  </si>
  <si>
    <t>DISD/Cool Schools: Willis Winters Park</t>
  </si>
  <si>
    <t>PKR1011014</t>
  </si>
  <si>
    <t>Arlington Recreation Center - Safety and Security</t>
  </si>
  <si>
    <t>MEP, Fire Protection</t>
  </si>
  <si>
    <t>PKR118501</t>
  </si>
  <si>
    <t>K.B. Polk Rec Ctr- Inter Upgrades- Safety and Security</t>
  </si>
  <si>
    <t>Interior Upgrades, MEP, Fire Protection, Communication, Security</t>
  </si>
  <si>
    <t>PKR117902</t>
  </si>
  <si>
    <t>John C. Phelps Rec Ctr- Inter Upgrades- Safety and Security</t>
  </si>
  <si>
    <t>PKR129304</t>
  </si>
  <si>
    <t>Reverchon Rec Ctr- Inter Upgrades- Safety and Security</t>
  </si>
  <si>
    <t>PKR701003</t>
  </si>
  <si>
    <t>Multi-Use Facility – Pickleball - 12000 Grnvll Ave (D10 Prj)</t>
  </si>
  <si>
    <t>DWU/PKR Multi-Use Facility - Pickleball Courts- 12000 Greenville Ave.</t>
  </si>
  <si>
    <t>PKR110308</t>
  </si>
  <si>
    <t>Eloise Lundy Rec Cntr – Inter Upgrds  Safety and Security</t>
  </si>
  <si>
    <t>PKR143801</t>
  </si>
  <si>
    <t xml:space="preserve">Big Cedar Wilderness - Implementation </t>
  </si>
  <si>
    <t>Implementation funding, cost tbd</t>
  </si>
  <si>
    <t>PKR1016031</t>
  </si>
  <si>
    <t>Bachman Parking Lot (Aquatics, Skatepark)</t>
  </si>
  <si>
    <t>New environmentally friendly parking lot for aquatics center and Skatepark</t>
  </si>
  <si>
    <t>PKR1016042</t>
  </si>
  <si>
    <t>Bachman Recreation Center - Auditorium Renovations</t>
  </si>
  <si>
    <t>Auditorium Renovation</t>
  </si>
  <si>
    <t>PKR125801</t>
  </si>
  <si>
    <t>Turtle Creek Park Trl - Con Katy Trl; Ntr Tls; AH Rf; ErCtrl</t>
  </si>
  <si>
    <t>Pedestrian circulation and connection to Katy Trail, nature trails, flagstone bridge and ramps over Turtle Creek, scenic overlooks, erosion control, subsurface drainage, crosswalks, landscape and infrastructure improvements, new roof for Arlington Hall</t>
  </si>
  <si>
    <t>PKR115907</t>
  </si>
  <si>
    <t>Hattie R. Moore Park- Anita Martinez Rec Ctr - HVAC Rplcmnt</t>
  </si>
  <si>
    <t>Anita Martinez Recreation Center - Replace HVAC</t>
  </si>
  <si>
    <t>PKR135201</t>
  </si>
  <si>
    <t>Trinity River Audubon Cntr - Inter Strt Remodel, Ext Ex Rmdl</t>
  </si>
  <si>
    <t>Interior Structure Remodel, including exterior exhibit remodel</t>
  </si>
  <si>
    <t>PKR1200011</t>
  </si>
  <si>
    <t>Kleberg Park Loop Trail, Pavilion, Amenities</t>
  </si>
  <si>
    <t>A loop trail, pavilion, and park amenities</t>
  </si>
  <si>
    <t>PKR105001</t>
  </si>
  <si>
    <t>Campbell Green Rec Ctr- Inter Upgrades- Safety and Security</t>
  </si>
  <si>
    <t>PKR1194011</t>
  </si>
  <si>
    <t>Kiest Rec Ctr- Inter Upgrades- Safety and Security</t>
  </si>
  <si>
    <t>PKR1311014</t>
  </si>
  <si>
    <t>Santa Fe Trail - Phase I</t>
  </si>
  <si>
    <t>Phase I</t>
  </si>
  <si>
    <t>PKR134003</t>
  </si>
  <si>
    <t>Taylor Fields - Athletic Field Development</t>
  </si>
  <si>
    <t>Athletic Field Development New</t>
  </si>
  <si>
    <t>PKR138503</t>
  </si>
  <si>
    <t>White Rock Lake Trail - E Lawther - Rcnstrct; Expnd Width</t>
  </si>
  <si>
    <t>Reconstruct and expand trail to 12ft width (East Lawther)</t>
  </si>
  <si>
    <t>PKR1084061</t>
  </si>
  <si>
    <t xml:space="preserve">Dallas Zoo (Mayor) - Site Development </t>
  </si>
  <si>
    <t>PKR142101</t>
  </si>
  <si>
    <t>Dallas Water Commons - Dvlpmnt; Recr Acc; SMART City, CECAP</t>
  </si>
  <si>
    <t>Dallas Water Commons project:  development and operational needs, recreation accessibility and linkages to other innovative smart city and CECAP initiatives.</t>
  </si>
  <si>
    <t>PKR700504</t>
  </si>
  <si>
    <t>Spraygrounds</t>
  </si>
  <si>
    <t>D5 Sprayground (New) (CD5 Prj)</t>
  </si>
  <si>
    <t>New Sprayground for District 5, Location TBD</t>
  </si>
  <si>
    <t>PKR1436015</t>
  </si>
  <si>
    <t>Parkdale Lake Trail- FPRK to Parkdale Lk/Lawnview Prk (New)</t>
  </si>
  <si>
    <t>New trail connection from Fair Park to Parkdale Lake / Lawnview Park</t>
  </si>
  <si>
    <t>PKR135202</t>
  </si>
  <si>
    <t>Trinity River Audubon Center - Master Plan Imprvmnts</t>
  </si>
  <si>
    <t>Master Plan Improvements at TRAC</t>
  </si>
  <si>
    <t>PKR104804</t>
  </si>
  <si>
    <t>Roland G Parrish Park - Site Development</t>
  </si>
  <si>
    <t>PKR701303</t>
  </si>
  <si>
    <t>Vickery Meadow - Sprygrnd (New); Pavln Vick Mdw (Fair Oaks)</t>
  </si>
  <si>
    <t>New Sprayground and Pavilion at Vickery Meadow (Fair Oaks)</t>
  </si>
  <si>
    <t>PKR108301000</t>
  </si>
  <si>
    <t xml:space="preserve">Dallas Arboretum -Upgrades Multiple Buildings </t>
  </si>
  <si>
    <t>Upgrades to main entrance, ticket booths, Rosine Hall, Terrace Restaurant, Sewell Board Room, gift store, admin offices and staff break room, restrooms, information booth, and loading dock.</t>
  </si>
  <si>
    <t>PKR1320015</t>
  </si>
  <si>
    <t>Singing Hills Recreation Center - Aquatics Upgrades</t>
  </si>
  <si>
    <t>Aquatics Upgrades</t>
  </si>
  <si>
    <t>CDSF-CD8</t>
  </si>
  <si>
    <t>PKR1223023</t>
  </si>
  <si>
    <t>Marcus Park - Renovation (Major)</t>
  </si>
  <si>
    <t>Major Renovation</t>
  </si>
  <si>
    <t>PKR9200020</t>
  </si>
  <si>
    <t>Match/DISD/Dallas College (CW)</t>
  </si>
  <si>
    <t>DISD/Cool Schools (up to 20 sites); DISD Athletic fields, Dallas College (Cool School-like agreement), etc.</t>
  </si>
  <si>
    <t>PKR120202</t>
  </si>
  <si>
    <t xml:space="preserve">Klyde Warren Park - Phase II Implementation (Match) </t>
  </si>
  <si>
    <t>KWP Partnership Match/Matching Dollars Phase II implementation</t>
  </si>
  <si>
    <t>PKR1177020</t>
  </si>
  <si>
    <t>Jaycee Zaragoza Park - Comm Pool (Rpl). Add Pool Blg, IT</t>
  </si>
  <si>
    <t>PKR129902</t>
  </si>
  <si>
    <t>Rosemeade Park - Site Development Phase I</t>
  </si>
  <si>
    <t>Phase I - Site Development</t>
  </si>
  <si>
    <t>PKR129904</t>
  </si>
  <si>
    <t>Rosemeade Park - Youth Sports Complex</t>
  </si>
  <si>
    <t>Youth Sports Complex</t>
  </si>
  <si>
    <t>CDSF-CD12</t>
  </si>
  <si>
    <t>PKR1279017</t>
  </si>
  <si>
    <t>Santos Rodriguez Comm Cnt – HSTR, Utl, Elv Prkg Lot Relc</t>
  </si>
  <si>
    <t>Santos Rodriguez Community Center - Historic Structural improvements, elevator to parking level, plumbing, electrical, HVAC, water damage, parking lot relocation</t>
  </si>
  <si>
    <t>PKR111201000</t>
  </si>
  <si>
    <t>Fair Park - AAM; MH, Tx DG; C Aq; Public Safety, Prkng Impr</t>
  </si>
  <si>
    <t>Improvements to African American Museum, Music Hall, Texas Discovery Gardens, Children's Aquarium, critical public safety improvements, paving and parking infrastructure improvements.</t>
  </si>
  <si>
    <t>PKR104802</t>
  </si>
  <si>
    <t>Roland G Parrish Park - Site Dvlpmnt Phase II</t>
  </si>
  <si>
    <t>Phase II Site Development</t>
  </si>
  <si>
    <t>PKR138304</t>
  </si>
  <si>
    <t>White Rock Crk Trl - Walnut Hill (Lk Hghlnds Trl Con) NW Hwy</t>
  </si>
  <si>
    <t>Walnut Hill (Lake Highlands Trail Connection) to NW Hwy – Reconstruct and expand to 12 ft width include roadway underpasses with erosion control with new bridges</t>
  </si>
  <si>
    <t>PKR1050018</t>
  </si>
  <si>
    <t xml:space="preserve">Campbell Green Recreation Ctr - Mjr Renovation/Replacement </t>
  </si>
  <si>
    <t>Replacement/Major Renovation, No natatorium</t>
  </si>
  <si>
    <t>PKR1119010</t>
  </si>
  <si>
    <t>Five Mile Creek Greenbelt Master Plan Impl Kessler Plan</t>
  </si>
  <si>
    <t>Master Plan Implementation , Kessler Plan for Five Mile Creek</t>
  </si>
  <si>
    <t>3, 4</t>
  </si>
  <si>
    <t>PKR1142034</t>
  </si>
  <si>
    <t>Glendale Park - Dvlopmnt Plan Phase I; Phase II</t>
  </si>
  <si>
    <t>Park Development Plan supplemental Funding Phase I Implementation 1.5M existing 4.2 needed; Phase II Implementation $2.8M</t>
  </si>
  <si>
    <t>PKR107707</t>
  </si>
  <si>
    <t xml:space="preserve">Crawford Memorial Park - Master Plan Implementation Ph II </t>
  </si>
  <si>
    <t>Master plan implementation Ph 2 - basketball courts, flex space, parking expansion, restroom, large pavilion, escarpment trail</t>
  </si>
  <si>
    <t>PKR1228011</t>
  </si>
  <si>
    <t>Martin Weiss Rec Cntr - Gym/Multi-Purpose/Entry Add (New)</t>
  </si>
  <si>
    <t>Recreation Center - gym/multi-purpose/entry addition - new</t>
  </si>
  <si>
    <t>PKR1226013</t>
  </si>
  <si>
    <t>Martin Luther King, Jr. - Cmps Renv (Facilities Prp)</t>
  </si>
  <si>
    <t>City Facilities and Park- Couple with Facilities Proposition - Full Campus Renovation</t>
  </si>
  <si>
    <t>PKR140403</t>
  </si>
  <si>
    <t>Southern Gateway - Deck Park Dvlpmnt Phase II</t>
  </si>
  <si>
    <t>Matching funds for the development of a deck park Phase II</t>
  </si>
  <si>
    <t>1, 4</t>
  </si>
  <si>
    <t>PKR141104</t>
  </si>
  <si>
    <t>Forest/Audelia - Phase III – First, Second Floor of N Wing</t>
  </si>
  <si>
    <t>Phase III - First and Second Floor of North Wing</t>
  </si>
  <si>
    <t>PKR1108011</t>
  </si>
  <si>
    <t xml:space="preserve">Exall Park Rec Cntr - Demo (New); Splash Pad, Sr Ctr </t>
  </si>
  <si>
    <t>Demo existing end of service life, New Recreation Center and Splash Pad, include Senior Center, design and construction</t>
  </si>
  <si>
    <t>PKR1386011</t>
  </si>
  <si>
    <t>White Rock Hills Recreation Center (New)</t>
  </si>
  <si>
    <t xml:space="preserve">A recreation center next to the property adjacent to White Rock Hills Park, located at 2229 Highland Rd, Dallas, TX 75228.  The vacant land for the "White Rock Hills Recreation Center" is already owned by the City of Dallas.  The newly opened Park is near the intersection of Ferguson Rd. and Highland Rd. a traditionally underserved and diverse community in far east Dallas. </t>
  </si>
  <si>
    <t>PKR142001</t>
  </si>
  <si>
    <t>Dallas International District - Land Acquisition</t>
  </si>
  <si>
    <t>Land Acquisition, Phase 1, Phase 2</t>
  </si>
  <si>
    <t>PKR138701</t>
  </si>
  <si>
    <t>White Rock Lake - Dredging (Corps)</t>
  </si>
  <si>
    <t>Dredging lake, COD $20M, Corps $60M</t>
  </si>
  <si>
    <t>PKR108401000</t>
  </si>
  <si>
    <t>Dallas Zoo - Safari Trail Habitat and Security Enhancements</t>
  </si>
  <si>
    <t>New Safari Trail habitat and security enhancements</t>
  </si>
  <si>
    <t>FP21S09</t>
  </si>
  <si>
    <t>C</t>
  </si>
  <si>
    <t>Flood Protection and Storm Drainage</t>
  </si>
  <si>
    <t>Storm Drainage</t>
  </si>
  <si>
    <t>10101 Royal Highlands Drainage Improvements</t>
  </si>
  <si>
    <t>Installation of storm sewer and inlets to provide drainage relief to 10101 Royal Highlands</t>
  </si>
  <si>
    <t>FP22S06</t>
  </si>
  <si>
    <t>Royal Spring 10510 Storm Drainage Relief</t>
  </si>
  <si>
    <t>Design &amp; construction of drainage relief system at the intersection of Rosser Road and Royal Springs to prevent runoff bypassing ditches and potentially flooding 10510 Royal Springs</t>
  </si>
  <si>
    <t>PB174374</t>
  </si>
  <si>
    <t>Fairglen Dr 8928</t>
  </si>
  <si>
    <t>Approximately 200 LF 21" pipe, 1-10' inlet, to relieve street flooding</t>
  </si>
  <si>
    <t>FP20S04</t>
  </si>
  <si>
    <t>4126 Maybeth Drainage Relief</t>
  </si>
  <si>
    <t xml:space="preserve">Design &amp; construction of an inlet and approximately 120 LF of 24" RCP to drain cul-de-sac to sump. Existing cul-de-sac currently is being drained by an undersize PVC pipe. </t>
  </si>
  <si>
    <t>FP22S03</t>
  </si>
  <si>
    <t>Whitehall 3870 Storm Drainage Relief</t>
  </si>
  <si>
    <t>Remove and replace existing 24" RCP to new 30 RCP (150 linear feet). Install 10-foot storm inlet to a 21” RCP lateral (100 ft to connect to new 30” RCP).</t>
  </si>
  <si>
    <t>FP22S04</t>
  </si>
  <si>
    <t>Weeburn 3677 Storm Drainage Relief</t>
  </si>
  <si>
    <t xml:space="preserve">Stormwater runoff bypassing alley and flooding home. Install 10-foot storm inlet and lateral to main system. </t>
  </si>
  <si>
    <t>FP20E07</t>
  </si>
  <si>
    <t>Erosion Control</t>
  </si>
  <si>
    <t>Forston Ave 18503</t>
  </si>
  <si>
    <t>McKamy Branch - Private - Type 1, one home threatened, approx. 6' from bank and 9' deep. Approx. 45 LF of gabion wall</t>
  </si>
  <si>
    <t>FP21E14</t>
  </si>
  <si>
    <t>Nutwood Cir. 6402</t>
  </si>
  <si>
    <t>McKamy Branch - Private - Type 1, two homes and utility pole threatened, approx. 6' from bank and 22' deep. Approx. 50 LF of erosion control</t>
  </si>
  <si>
    <t>PB3912</t>
  </si>
  <si>
    <t>Wixom Lane 835</t>
  </si>
  <si>
    <t xml:space="preserve">Prairie Creek Branch - Private - Type I, 1 home threatened - design and construction. Approx. 50 LF. </t>
  </si>
  <si>
    <t>FP19F1</t>
  </si>
  <si>
    <t>Flood Management</t>
  </si>
  <si>
    <t>Oak Haven Lane 8602</t>
  </si>
  <si>
    <t>Design &amp; Const - Replace existing culvert crossing that is continually subject to blockage potentially causing road to flood.</t>
  </si>
  <si>
    <t>TWM000046</t>
  </si>
  <si>
    <t>Yolanda Circle 5636</t>
  </si>
  <si>
    <t>Replace approx. 380 LF of 15" RCP with approx. 30" RCP - Design and Construction</t>
  </si>
  <si>
    <t>FP23F02</t>
  </si>
  <si>
    <t>Reinhart Branch Flood Management Study Update</t>
  </si>
  <si>
    <t xml:space="preserve">Floodplain Management study of Reinhart Branch to determine potential capital projects to address flooding, drainage, and erosion. </t>
  </si>
  <si>
    <t>FP22E11</t>
  </si>
  <si>
    <t>Hampton N 635</t>
  </si>
  <si>
    <t>Unnamed Trib. to Coombs Creek - Private - Type 1, one home threatened, 11' from bank 7' deep, approximately 60 LF of erosion protection</t>
  </si>
  <si>
    <t>PB3840</t>
  </si>
  <si>
    <t>Wentwood 7314</t>
  </si>
  <si>
    <t>Property flooding, design and construction</t>
  </si>
  <si>
    <t>PB2265</t>
  </si>
  <si>
    <t>Harry Hines 5323</t>
  </si>
  <si>
    <t>UT Southwestern Basement flooded, design and construction</t>
  </si>
  <si>
    <t>PB174266</t>
  </si>
  <si>
    <t>Hickory Creek Floodplain Management Study</t>
  </si>
  <si>
    <t xml:space="preserve">Comprehensive floodplain management study with updated flood mapping and recommendations for improvements
</t>
  </si>
  <si>
    <t>FP22E16</t>
  </si>
  <si>
    <t>Coombs Creek Dr 637</t>
  </si>
  <si>
    <t>Unnamed Trib. to Coombs Creek - Private - Type 1, one home threatened, 11' from bank 15' deep, approximately 65 LF of erosion protection</t>
  </si>
  <si>
    <t>FP23E09</t>
  </si>
  <si>
    <t>Kiest Valley Parkway @ Kiest Knoll Outfall Protection</t>
  </si>
  <si>
    <t xml:space="preserve">Five Mile Creek - Public - Type II, culvert headwall threatened, 1' from bank 16' deep, approx. 60 LF of erosion protection. </t>
  </si>
  <si>
    <t>FP22E18</t>
  </si>
  <si>
    <t>Jefferson W 2909</t>
  </si>
  <si>
    <t>Coombs Creek - Private - Type 1, one home threatened, approx. 8' from bank 14' deep, approx. 70 LF of erosion protection</t>
  </si>
  <si>
    <t>PB1781</t>
  </si>
  <si>
    <t>Desco 7108</t>
  </si>
  <si>
    <t>One house floods, streets flood, design and construction. Site 4S 1995 Misc. Flooding Report</t>
  </si>
  <si>
    <t>PB172773</t>
  </si>
  <si>
    <t>Glencairn 460</t>
  </si>
  <si>
    <t>Herring Branch - Private - 70 LF gabion wall, 15' height, Type I, house threatened, difficult access</t>
  </si>
  <si>
    <t>TWM000084</t>
  </si>
  <si>
    <t>Calm Meadow Drainage Rehabilitation</t>
  </si>
  <si>
    <t xml:space="preserve">Design &amp; Construction - Uncontrolled drainage of private pond due to slipped joints in existing public drainage system. Remove &amp; replace existing public system in private pond.  </t>
  </si>
  <si>
    <t>PB2154</t>
  </si>
  <si>
    <t>Glencairn 216</t>
  </si>
  <si>
    <t>One home floods - inadequate drainage system at low point in street</t>
  </si>
  <si>
    <t>FP23S02</t>
  </si>
  <si>
    <t>5827 Bluffman Storm Drainage Relief</t>
  </si>
  <si>
    <t>Storm drainage relief at 5827 Bluffman. Analysis, Design, and construction. Current system approx. 5-yr</t>
  </si>
  <si>
    <t>TWM000104</t>
  </si>
  <si>
    <t>Hymie Circle 10105-10109</t>
  </si>
  <si>
    <t xml:space="preserve">Design &amp; Const. - No system on improved street. Current street and gutters no longer have adequate slopes to convey runoff. Add system at the cul-de-sac of Hymie Circle to Masters Road. </t>
  </si>
  <si>
    <t>FP22E13</t>
  </si>
  <si>
    <t>11th E 1615</t>
  </si>
  <si>
    <t xml:space="preserve">Cedar Creek - Private - Type 1, one commercial structure threatened, 2' from bank 22' deep, approx. 110 LF of erosion protection. </t>
  </si>
  <si>
    <t>FP21S11</t>
  </si>
  <si>
    <t>9728 Springtree Storm Drainage Relief</t>
  </si>
  <si>
    <t xml:space="preserve">Design &amp; Const. Alley drainage bypassing and flooding property a 9728 Springtree. Propose 21" RCP and inlet to capture runoff. </t>
  </si>
  <si>
    <t>FP19E3</t>
  </si>
  <si>
    <t>Davenport Road 17911</t>
  </si>
  <si>
    <t>Stream 5B13 - Private - Type 1, 1 house threatened, ~23' from bank, ~19' deep, ~120' of gabion</t>
  </si>
  <si>
    <t>TWM000105</t>
  </si>
  <si>
    <t>Outfall at Compton 1203/1205</t>
  </si>
  <si>
    <t xml:space="preserve">Cedar Creek - Public/Private - Design and construction of outfall &amp; flume replacement that is currently bridging a portion of Creek.  18' from bank, 26' deep, approx. 120 LF of erosion protection </t>
  </si>
  <si>
    <t>PB175163</t>
  </si>
  <si>
    <t>Ravinia S. 3338</t>
  </si>
  <si>
    <t>Five Mile Creek - Private - Type I, house threatened, erosion around end of mortared stone headwall at culvert outfall, 20' from house, 4' deep, about 125 LF gabion wall</t>
  </si>
  <si>
    <t>FP20F04</t>
  </si>
  <si>
    <t xml:space="preserve">North Davillia Dr Estates Channel Repair (3755 Clover Lane) </t>
  </si>
  <si>
    <t xml:space="preserve">Design &amp; Const of remediations to the concreted lined channel of the North Davillia Drive Estates from Mixon to Marsh. </t>
  </si>
  <si>
    <t>PB4844</t>
  </si>
  <si>
    <t>Claremont 8017, 8023, and 8030</t>
  </si>
  <si>
    <t>Stream 5B5 - Private - 8017; type 1, house threatened, 5', 8', 140 LF; 8023: type III fence/yard threatened 12', 5', 75 LF; 8030: type II detached garage 12', 10', 60 LF</t>
  </si>
  <si>
    <t>FP21F06</t>
  </si>
  <si>
    <t>2310 Chart Concrete Drainage Channel Repair</t>
  </si>
  <si>
    <t>Repair various areas of the concrete lined channel/alley in the area of Chart, Oldbridge, and Rockyglen</t>
  </si>
  <si>
    <t>FP23F01</t>
  </si>
  <si>
    <t>Flood Management/Protection</t>
  </si>
  <si>
    <t>Coombs Creek Flood Management Study Update</t>
  </si>
  <si>
    <t>Update of 1983 Coombs Creek FMS &amp; 2021 Kidd Springs Tunnel TM. Update H&amp;H if needed. Identify new projects, including the evaluation of naturalistic and holistic streambank stabilization and protection, for Coombs Creek and Kidds Springs.</t>
  </si>
  <si>
    <t>FP23F03</t>
  </si>
  <si>
    <t>Military Parkway @ Urbandale Park</t>
  </si>
  <si>
    <t xml:space="preserve">Upgrade culvert crossing at Military Parkway and Urbandale Park. Approx. 3.8' depth of overtopping and 0.55 fps from Stream 5B1 regulatory model during 100-year. </t>
  </si>
  <si>
    <t>FP22S12</t>
  </si>
  <si>
    <t>Bruton Terrace Est. Storm Drainage Relief</t>
  </si>
  <si>
    <t xml:space="preserve">Upsize drainage outfall pipes for the Bruton Terrace Est at the intersections of Riverway and Palisade and Riverway and Seaway. </t>
  </si>
  <si>
    <t>FP22F02</t>
  </si>
  <si>
    <t>Pruitt Branch @ C F Hawn</t>
  </si>
  <si>
    <t>Analysis &amp; Design. Construction will be a future project contingent on agreement/cooperation with TxDOT.  Upsize culvert crossing of C F Hawn US 175 to prevent overtopping as shown by CTP FY19.</t>
  </si>
  <si>
    <t>FP21S01</t>
  </si>
  <si>
    <t xml:space="preserve">Atlanta St. - South Blvd. to MLK Jr. Blvd. </t>
  </si>
  <si>
    <t>Design &amp; Const. of repairs to existing storm sewer system. Install approx. four 14' inlets, 500 LF of 36" RCP, 60 LF of 24" RCP storm laterals on Atlanta St. from MLK Jr. Blvd. to South Blvd.</t>
  </si>
  <si>
    <t>FP20S14</t>
  </si>
  <si>
    <t>6231 Pemberton Drainage Relief System</t>
  </si>
  <si>
    <t xml:space="preserve">Design &amp; Const of drainage relief system at Pemberton Dr Cul-De-Sac and Pemberton Dr. @ Tibbs St. </t>
  </si>
  <si>
    <t>FP19F2</t>
  </si>
  <si>
    <t>Knights Branch Upper Relief System Study</t>
  </si>
  <si>
    <t xml:space="preserve">Study, Model, &amp; Prelim.Design: Update capital drainage recommendations &amp; cost estimate for the Knights Branch Upper Relief System projects. Update PB174375 and FP21S06 estimates and limits </t>
  </si>
  <si>
    <t>FP20E11</t>
  </si>
  <si>
    <t xml:space="preserve">Woody Branch Erosion Control- Glen Oaks &amp; Hunters View Grp 2 </t>
  </si>
  <si>
    <t>Woody Branch - Private, Type I/II. Design of erosion control measures to protect the homes of Glen Oaks Blvd and Hunter View Ln.</t>
  </si>
  <si>
    <t>TWM000107</t>
  </si>
  <si>
    <t>Sheldon Ave 3303 (Fire Station 26)</t>
  </si>
  <si>
    <t xml:space="preserve">Unnamed Tributary to Coombs Creek - Public - Type 1, 1 structure threatened, approx. 4' from bank 14' deep. Approx. 200 LF of gabion wall. </t>
  </si>
  <si>
    <t>FP20E04</t>
  </si>
  <si>
    <t>El Cerrito 2490 &amp; Hunnicut 8181</t>
  </si>
  <si>
    <t>Stream 5B5 - Private - Type 1, one home &amp; existing retaining wall threatened. El Cerrito on bank and 9' deep. Hunnicut 7' from bank and 8' deep. Approx. 200 LF of gabion wall</t>
  </si>
  <si>
    <t>FP23E02</t>
  </si>
  <si>
    <t>Hillcrest Rd 13059</t>
  </si>
  <si>
    <t xml:space="preserve">White Rock Creek - Address erosion threatening upstream/downstream &amp; areas under the bridge not covered by PB140864. Not for bridge repair. Approx. 220 LF of erosion protection. </t>
  </si>
  <si>
    <t>PB2432</t>
  </si>
  <si>
    <t>Jan Creek Culvert @ Wheatland</t>
  </si>
  <si>
    <t>Add culvert, raise road, FREQ. 100 YR., DEPTH 1.3, design and construction</t>
  </si>
  <si>
    <t>PB175010</t>
  </si>
  <si>
    <t>White Rock Creek Floodplain Management Study Update</t>
  </si>
  <si>
    <t>Update of the 1989 FPMS, extended into entire WRC watershed, to study flood control options</t>
  </si>
  <si>
    <t>FP21S10</t>
  </si>
  <si>
    <t>Cresthaven/Culcourt St Storm Drainage Relief</t>
  </si>
  <si>
    <t>Design and const. of a storm sewer conveyance system along Cresthaven and Culcourt to prevent runoff from flooding properties along Culcourt.</t>
  </si>
  <si>
    <t>PB2247</t>
  </si>
  <si>
    <t>Harlandale - Strickland Area</t>
  </si>
  <si>
    <t>Apartment building floods, design and construction</t>
  </si>
  <si>
    <t>FP20E15</t>
  </si>
  <si>
    <t>Woody Branch Erosion Control- Glen Oaks &amp; Hunters View Grp 6</t>
  </si>
  <si>
    <t>FP21E02</t>
  </si>
  <si>
    <t>Audelia Rd 11655 (Building 8 to 10)</t>
  </si>
  <si>
    <t>Jackson Branch - Private, Type 1, three structures threatened. Approximately 370 LF of gabion wall. - Design &amp; Construction</t>
  </si>
  <si>
    <t>FP18E3</t>
  </si>
  <si>
    <t>Springhill Dr 2302, 2310, 2314, &amp; 2320</t>
  </si>
  <si>
    <t>S. Fork of Ash Creek - Private - Type 1 - 2302 dist:45',depth:12',100'; 2310 dist:35',depth:15',75'; 2314 dist:45',depth:15',100'; 2320 dist:15',depth:26',112'</t>
  </si>
  <si>
    <t>PB174376</t>
  </si>
  <si>
    <t>Spring Grove 13300 Block</t>
  </si>
  <si>
    <t xml:space="preserve">Upgrade drainage system in the area of 13330 Spring Grove Ave to provide flooding relief during the 100-year. Refer to the 2021 AZB Report. </t>
  </si>
  <si>
    <t>PB3554</t>
  </si>
  <si>
    <t>Southwood - Franklin (S) Area</t>
  </si>
  <si>
    <t>Provide 100-year upgrade to existing system.  One known garage floods, street flooding, design and construction. Site 12L 1995 Misc. Flooding Report</t>
  </si>
  <si>
    <t>FP22S11</t>
  </si>
  <si>
    <t>Sanford Ave Relief System (Little Forest Hill) Phase 2</t>
  </si>
  <si>
    <t xml:space="preserve">Continuation of the Sanford Ave Relief System project. 100-year drainage improvements from Sanford Ave @ Daytonia to Tavaros @ Forest Hills Blvd. </t>
  </si>
  <si>
    <t>FP22S10</t>
  </si>
  <si>
    <t>East Peaks Upper/Middle Basin Relief System</t>
  </si>
  <si>
    <t xml:space="preserve">Continuation of the MCPBST Drainage Relief Tunnel for the East Peaks Upper and Middle basins. Engineering of proposed trunk line as outlined in the 2018 East Peaks Master Drainage Plan. </t>
  </si>
  <si>
    <t>PB2906</t>
  </si>
  <si>
    <t>Mill Creek Drainage Relief System - Phase III</t>
  </si>
  <si>
    <t>Engineering for remainder of creek area ROW, creek restoration, upper basin relief systems, and re-routing of existing system trunk lines that are on private property or crossing mid-block - completes full relief for Mill Creek</t>
  </si>
  <si>
    <t>LIB000000</t>
  </si>
  <si>
    <t>D</t>
  </si>
  <si>
    <t>Library Facilities</t>
  </si>
  <si>
    <t>Library Signage - CDSF Project-CD4 (Prop D)</t>
  </si>
  <si>
    <t>CDSF from CD 4</t>
  </si>
  <si>
    <t>LIB060064</t>
  </si>
  <si>
    <t xml:space="preserve">Skillman Southwestern Library </t>
  </si>
  <si>
    <t>Accessibility upgrades at public restrooms</t>
  </si>
  <si>
    <t>LIB060045</t>
  </si>
  <si>
    <t xml:space="preserve">Lakewood Library </t>
  </si>
  <si>
    <t>LIB060054</t>
  </si>
  <si>
    <t xml:space="preserve">Oak Lawn Library </t>
  </si>
  <si>
    <t>LIB060063</t>
  </si>
  <si>
    <t>Renner Frankford Library</t>
  </si>
  <si>
    <t>LIB060049</t>
  </si>
  <si>
    <t xml:space="preserve">Mountain Creek Library                       </t>
  </si>
  <si>
    <t>LIB060048</t>
  </si>
  <si>
    <t>Martin Luther King Jr. Library Building C</t>
  </si>
  <si>
    <t>LIB060065</t>
  </si>
  <si>
    <t>Skyline Library</t>
  </si>
  <si>
    <t>LIB060043</t>
  </si>
  <si>
    <t xml:space="preserve">Kleberg-Rylie Library </t>
  </si>
  <si>
    <t>LIB060011</t>
  </si>
  <si>
    <t>Preston Royal Branch Library Renovation - 5626 Royal Ln. (Match)</t>
  </si>
  <si>
    <t>Design &amp; Renovation of existing 12,000 sf facility</t>
  </si>
  <si>
    <t>LIB060013</t>
  </si>
  <si>
    <t>North Oak Cliff Replacement - 338 W. 10th St.</t>
  </si>
  <si>
    <t>Design &amp; Construction (incl. books) of new 18,000 sf facility (PB5733)</t>
  </si>
  <si>
    <t>LIB060012</t>
  </si>
  <si>
    <t>Park Forest Replacement - 3728 High Vista Dr.</t>
  </si>
  <si>
    <t>Design &amp; Construction (incl. books) of new 18,000 sf facility (PB5734)</t>
  </si>
  <si>
    <t>OAC060288</t>
  </si>
  <si>
    <t>E</t>
  </si>
  <si>
    <t>Cultural Arts Facilities</t>
  </si>
  <si>
    <t>Renovation as defined by Proposition E</t>
  </si>
  <si>
    <t>Oak Cliff Cultural Center</t>
  </si>
  <si>
    <t>Renovation of Oak Cliff Cultural Center and upgrade bathrooms including ADA enhancements</t>
  </si>
  <si>
    <t>OAC060284</t>
  </si>
  <si>
    <t>Annette Strauss Square</t>
  </si>
  <si>
    <t>Replace stage house roof, public restrooms roof, HVAC, repair lighting, safety lighting, and fire suppression updates (includes OAC-CBTF funding)</t>
  </si>
  <si>
    <t>OAC060285</t>
  </si>
  <si>
    <t>AT&amp;T Performing Arts Center</t>
  </si>
  <si>
    <t xml:space="preserve">Campus-wide public safety, security upgrades, cameras, lighting, parking garage repairs and plaza repairs to Sammons Park.  </t>
  </si>
  <si>
    <t>OAC060286</t>
  </si>
  <si>
    <t>Bath House Cultural Center</t>
  </si>
  <si>
    <t>Replace main switch gear, electrical panels, new roof, water infiltration, and enhance exterior restoration sealant to BHCC to ensure that it is historically accurate to original 1931 building</t>
  </si>
  <si>
    <t>OAC060290</t>
  </si>
  <si>
    <t>South Dallas Cultural Center</t>
  </si>
  <si>
    <t xml:space="preserve">Replace HVAC, repair roof drains/downspouts, new roof, repair exterior/mitigate water infiltration; install HVAC control (AX JACE) Quantity 1, Upgrades to black box, including reconfiguration to maximize space and utilization by small groups and community upgrade outdated bathrooms, full replacement of gallery flooring and anciliary spaces, including replacement of hallway flooring </t>
  </si>
  <si>
    <t>OAC060270</t>
  </si>
  <si>
    <t>Moody Performance Hall</t>
  </si>
  <si>
    <t>Replace/upgrade HVAC and controls, roof repairs, install HVAC control (AX JACE)</t>
  </si>
  <si>
    <t>OAC060287</t>
  </si>
  <si>
    <t>Dallas Black Dance Theatre</t>
  </si>
  <si>
    <t>Roof - terra cotta tile replacement, replacement of HVAC units, security upgrades, elevator modernization, water infiltration mitigation, and replace flooring</t>
  </si>
  <si>
    <t>OAC060289</t>
  </si>
  <si>
    <t>Sammons Center for the Arts</t>
  </si>
  <si>
    <t>Exterior Sealing / water infiltration mitigation, Window replacement, repair drainage issues, repairs and updates to elevator and restrooms updates</t>
  </si>
  <si>
    <t>OAC060157</t>
  </si>
  <si>
    <t>Latino Cultural Center</t>
  </si>
  <si>
    <t>Repair foundation for original building LCC Phase I, replace and repair paver stones in main plaza, window replacement for original lobby and stage floor, add HVAC controls, repair foundation, replace roof, and exterior water infiltration mitigation</t>
  </si>
  <si>
    <t>OAC060292</t>
  </si>
  <si>
    <t>Wyly Theatre</t>
  </si>
  <si>
    <t>Elevators repairs and updates, HVAC, roof repairs, public safety, fire alarm and suppression system replacement/upgrades, updates to black box space, building envelope. stage level window repairs; floor to ceiling repairs; all scenic mechanisms no longer function, not supported; repair window scenic elements and track mechanisms</t>
  </si>
  <si>
    <t>OAC060291</t>
  </si>
  <si>
    <t>Winspear Opera House</t>
  </si>
  <si>
    <t xml:space="preserve">Building envelope, canopy repairs, flooring, public safety, HVAC, elevators, lighting, security and public safety upgrades, backstage IT updates, fire suppression and alarm systems, updates to black box space. </t>
  </si>
  <si>
    <t>OAC060293</t>
  </si>
  <si>
    <t>Meyerson Symphony Center</t>
  </si>
  <si>
    <t>High roof and water infiltration repairs, replace reverb chambers (acoustical panels)</t>
  </si>
  <si>
    <t>OAC060267</t>
  </si>
  <si>
    <t>Majestic Theatre</t>
  </si>
  <si>
    <t>Exterior repairs / water infiltration mitigation and window replacement, seating replacement, elevator upgrades and repairs, interior ADA accessibility enhancements/upgrades; Install HVAC control (AX JACE) quantity 1, and restore historic façade including water infiltration</t>
  </si>
  <si>
    <t>OAC060262</t>
  </si>
  <si>
    <t>Kalita Humphreys Theater</t>
  </si>
  <si>
    <t>HVAC repair/replacement, fire alarm replacement, public safety upgrades, security upgrades,  elevator upgrades,  interior and exterior ADA accessibility enhancements, exterior repairs, water infiltration mitigation, backstage area enhancements and replacements - including bathrooms, dressing rooms, and rehearsal areas</t>
  </si>
  <si>
    <t>OAC060283</t>
  </si>
  <si>
    <t>Dallas Museum of Art</t>
  </si>
  <si>
    <t>Install chiller replacement, replace switchgear, replace air handler, install temperature and humidity control (controls, humidifiers, dehumidifiers), install temp and humidity control terminal boxes, install exhaust ventilation system (exhaust fans), Install make-up air (dampers, MAU, filters), install controls, install second utility (redundant utility support), and funding to help fund fire suppression system.</t>
  </si>
  <si>
    <t>DFR060166</t>
  </si>
  <si>
    <t>F</t>
  </si>
  <si>
    <t>Public Safety Facilities</t>
  </si>
  <si>
    <t>Fire Department Facilities</t>
  </si>
  <si>
    <t>Fire Station #50</t>
  </si>
  <si>
    <t>Install HVAC Control (AX JACE) Quantity 1</t>
  </si>
  <si>
    <t>DFR060144</t>
  </si>
  <si>
    <t>Fire Station #14 - HVAC</t>
  </si>
  <si>
    <t>DFR060145</t>
  </si>
  <si>
    <t>Fire Station #15</t>
  </si>
  <si>
    <t>DFR060152</t>
  </si>
  <si>
    <t>Fire Station #26 - HVAC</t>
  </si>
  <si>
    <t>DFR060154</t>
  </si>
  <si>
    <t>Fire Station #29 - HVAC</t>
  </si>
  <si>
    <t>DFR060173</t>
  </si>
  <si>
    <t>Fire Station #57</t>
  </si>
  <si>
    <t>DFR060172</t>
  </si>
  <si>
    <t>Fire Station #56</t>
  </si>
  <si>
    <t>DFR060149</t>
  </si>
  <si>
    <t xml:space="preserve">Fire Station #20 </t>
  </si>
  <si>
    <t>DFR060159</t>
  </si>
  <si>
    <t>Fire Station #37</t>
  </si>
  <si>
    <t>DFR060148</t>
  </si>
  <si>
    <t>Fire Station #18</t>
  </si>
  <si>
    <t>DFR060137</t>
  </si>
  <si>
    <t>Fire Station #3</t>
  </si>
  <si>
    <t>DFR060138</t>
  </si>
  <si>
    <t>Fire Station #4 - HVAC</t>
  </si>
  <si>
    <t>DFR060141</t>
  </si>
  <si>
    <t>Fire Station #8 - HVAC</t>
  </si>
  <si>
    <t>DFR060165</t>
  </si>
  <si>
    <t>Fire Station #49</t>
  </si>
  <si>
    <t>DFR060168</t>
  </si>
  <si>
    <t>Fire Station #52 - HVAC</t>
  </si>
  <si>
    <t>DFR060151</t>
  </si>
  <si>
    <t>Fire Station #23 - HVAC</t>
  </si>
  <si>
    <t>DFR060174</t>
  </si>
  <si>
    <t>Fire Station #32</t>
  </si>
  <si>
    <t>DFR060157</t>
  </si>
  <si>
    <t>Fire Station #34 - HVAC</t>
  </si>
  <si>
    <t>DFR060139</t>
  </si>
  <si>
    <t>Fire Station #5 - HVAC</t>
  </si>
  <si>
    <t>DFR060167</t>
  </si>
  <si>
    <t>Fire Station #51</t>
  </si>
  <si>
    <t>DFR060135</t>
  </si>
  <si>
    <t>Fire Station #1 - HVAC</t>
  </si>
  <si>
    <t>DFR060146</t>
  </si>
  <si>
    <t>Fire Station #16 - HVAC</t>
  </si>
  <si>
    <t>DFR060155</t>
  </si>
  <si>
    <t>Fire Station #30 - HVAC</t>
  </si>
  <si>
    <t>DFR060158</t>
  </si>
  <si>
    <t>Fire Station #36</t>
  </si>
  <si>
    <t>DFR060163</t>
  </si>
  <si>
    <t>Fire Station #45</t>
  </si>
  <si>
    <t>DFR060164</t>
  </si>
  <si>
    <t>Fire Station #47</t>
  </si>
  <si>
    <t>DFR060162</t>
  </si>
  <si>
    <t>Fire Station #44</t>
  </si>
  <si>
    <t>DFR060169</t>
  </si>
  <si>
    <t>Fire Station #53</t>
  </si>
  <si>
    <t>DFR060140</t>
  </si>
  <si>
    <t>Fire Station #6</t>
  </si>
  <si>
    <t>DFR060170</t>
  </si>
  <si>
    <t>Fire Station #54</t>
  </si>
  <si>
    <t>DFR060156</t>
  </si>
  <si>
    <t>Fire Station #31</t>
  </si>
  <si>
    <t>DFR060160</t>
  </si>
  <si>
    <t>Fire Station #39 - HVAC</t>
  </si>
  <si>
    <t>DFR060171</t>
  </si>
  <si>
    <t>Fire Station #55</t>
  </si>
  <si>
    <t>DPD060175</t>
  </si>
  <si>
    <t>Police Facilities</t>
  </si>
  <si>
    <t>North Central Patrol - HVAC</t>
  </si>
  <si>
    <t>MUL060094</t>
  </si>
  <si>
    <t>Courts Building</t>
  </si>
  <si>
    <t>DFR060131</t>
  </si>
  <si>
    <t>Dallas Courts Garage</t>
  </si>
  <si>
    <t>DFR060132</t>
  </si>
  <si>
    <t>Clothing Warehouse P</t>
  </si>
  <si>
    <t>DFR060133</t>
  </si>
  <si>
    <t>Fire Maintenance C</t>
  </si>
  <si>
    <t>DFR060134</t>
  </si>
  <si>
    <t>Fire Rookie Bldg B</t>
  </si>
  <si>
    <t>DPD060177</t>
  </si>
  <si>
    <t>Quarter Master</t>
  </si>
  <si>
    <t>DPD060180</t>
  </si>
  <si>
    <t>Radio Shop/Communications Building</t>
  </si>
  <si>
    <t>DPD060179</t>
  </si>
  <si>
    <t>Southwest Police Station</t>
  </si>
  <si>
    <t>DPD060176</t>
  </si>
  <si>
    <t>Property Division</t>
  </si>
  <si>
    <t>DPD060178</t>
  </si>
  <si>
    <t>South Central PD</t>
  </si>
  <si>
    <t>DFR060094</t>
  </si>
  <si>
    <t>Fire Station #14 - Electrical</t>
  </si>
  <si>
    <t>Replace panel boards, switchgear, automatic transfer switches. Identified in Facilities Condition Assessment.</t>
  </si>
  <si>
    <t>DFR060103</t>
  </si>
  <si>
    <t>Fire Station #26 - Electrical</t>
  </si>
  <si>
    <t>DFR060111</t>
  </si>
  <si>
    <t>Fire Station #4 - Electrical</t>
  </si>
  <si>
    <t>DFR060119</t>
  </si>
  <si>
    <t>Fire Station #8 - Electrical</t>
  </si>
  <si>
    <t>DFR060112</t>
  </si>
  <si>
    <t>Fire Station #46</t>
  </si>
  <si>
    <t>DFR060100</t>
  </si>
  <si>
    <t>Fire Station #23 - Electrical</t>
  </si>
  <si>
    <t>DFR060109</t>
  </si>
  <si>
    <t>Fire Station #34 - Electrical</t>
  </si>
  <si>
    <t>DFR060113</t>
  </si>
  <si>
    <t>Fire Station #5 - Electrical</t>
  </si>
  <si>
    <t>DFR060091</t>
  </si>
  <si>
    <t>Fire Station #1 - Electrical</t>
  </si>
  <si>
    <t>DFR060096</t>
  </si>
  <si>
    <t>Fire Station #16 - Electrical</t>
  </si>
  <si>
    <t>DFR060106</t>
  </si>
  <si>
    <t>Fire Station #30 - Electrical</t>
  </si>
  <si>
    <t>DFR060102</t>
  </si>
  <si>
    <t>Fire Station #25</t>
  </si>
  <si>
    <t>DFR060110</t>
  </si>
  <si>
    <t>Fire Station #39 - Electrical</t>
  </si>
  <si>
    <t>DFR060105</t>
  </si>
  <si>
    <t>Fire Station #29 - Electrical</t>
  </si>
  <si>
    <t>DPD060086</t>
  </si>
  <si>
    <t>Central Patrol - Fire System</t>
  </si>
  <si>
    <t>Building lacks water sprinkler system and fire alarm system. No fire alarm or sprinkler system installed in facility.</t>
  </si>
  <si>
    <t>DPD060126</t>
  </si>
  <si>
    <t>North Central Patrol - Kitchen</t>
  </si>
  <si>
    <t xml:space="preserve">Kitchen Renovation </t>
  </si>
  <si>
    <t>DPD060087</t>
  </si>
  <si>
    <t>Central Patrol - Restrooms</t>
  </si>
  <si>
    <t xml:space="preserve">Renovating men's and women's restrooms and including ADA improvement. Due to structural issues, restrooms at the Central Patrol condition   </t>
  </si>
  <si>
    <t>DPD060129</t>
  </si>
  <si>
    <t>Southeast Patrol - Water/Sewer</t>
  </si>
  <si>
    <t>Domestic water supply lines and sanitary sewer lines repair/replacement, insulation, double-check valve replacements, etc.</t>
  </si>
  <si>
    <t>DFR060114</t>
  </si>
  <si>
    <t>Fire Station #5 - Foundation</t>
  </si>
  <si>
    <t xml:space="preserve">Structural assessment was completed and recommendation of foundation repairs were provided. </t>
  </si>
  <si>
    <t>DFR060101</t>
  </si>
  <si>
    <t>Fire Station #24</t>
  </si>
  <si>
    <t xml:space="preserve">Roof Repairs/ Replacement and waterproofing </t>
  </si>
  <si>
    <t>DPD060127</t>
  </si>
  <si>
    <t>Northeast Patrol - Chiller</t>
  </si>
  <si>
    <t>Full chiller replacement</t>
  </si>
  <si>
    <t>DPD060128</t>
  </si>
  <si>
    <t>Northeast Patrol - Showers</t>
  </si>
  <si>
    <t>Replace all showers</t>
  </si>
  <si>
    <t>DPD060088</t>
  </si>
  <si>
    <t>Central Patrol - Electrical</t>
  </si>
  <si>
    <t xml:space="preserve">Upgrade electrical panels and wiring to meet the increasing demand at the facility  </t>
  </si>
  <si>
    <t>DPD060089</t>
  </si>
  <si>
    <t>Central Patrol - Locker Rooms</t>
  </si>
  <si>
    <t xml:space="preserve">Shower/locker room renovation men and women </t>
  </si>
  <si>
    <t>DPD060130</t>
  </si>
  <si>
    <t>Southeast Patrol - Shower/Locker Room Renovation</t>
  </si>
  <si>
    <t>DFR060116</t>
  </si>
  <si>
    <t>Fire Station #52 - Structure</t>
  </si>
  <si>
    <t>Major structural concern- potential work needs to be done. Water in the basement.</t>
  </si>
  <si>
    <t>DPD060085</t>
  </si>
  <si>
    <t>Belleview Garage</t>
  </si>
  <si>
    <t xml:space="preserve">Garage rehab at Belleview-Add more drains, seal expansion joints, clear out the drains, and waterproofing the top decks. - based on $20 per sqft waterproofing </t>
  </si>
  <si>
    <t>DPD060125</t>
  </si>
  <si>
    <t>North Central Patrol - Interior Upgrades</t>
  </si>
  <si>
    <t>Remodel Holdover cells and interview rooms - improve soundproofing in the interview room, replace drywall with double-layered cement board in holdover cells, purchase and install storage shelving and desk in video closet, add AXON video cameras to...</t>
  </si>
  <si>
    <t>MUL060118</t>
  </si>
  <si>
    <t>UST Removal and Replacement</t>
  </si>
  <si>
    <t>Removal, replacement and remediation of two underground storage tanks</t>
  </si>
  <si>
    <t>DFR060175</t>
  </si>
  <si>
    <t>Fire Station #11 Renovation - 3828 Cedar Springs Rd</t>
  </si>
  <si>
    <t>Design &amp; Construction and renovation and expansion of the fire station</t>
  </si>
  <si>
    <t>DFD060015</t>
  </si>
  <si>
    <t>Fire Station #43 Replacement - 2844 Lombardy Ln</t>
  </si>
  <si>
    <t xml:space="preserve">Site acquisition, design and construction of a replacement station currently located at 2844 Lombardy Ln (13,000 S.F. ) </t>
  </si>
  <si>
    <t>DFD060084</t>
  </si>
  <si>
    <t>Dallas Police Training Academy Facility</t>
  </si>
  <si>
    <t xml:space="preserve">Design and Construction of a new academy facility in partnership with UNT Dallas Campus </t>
  </si>
  <si>
    <t>Eco2024xx04</t>
  </si>
  <si>
    <t>G</t>
  </si>
  <si>
    <t>Economic Development</t>
  </si>
  <si>
    <t>Economic Development - CDSF Project-CD3 (Prop G)</t>
  </si>
  <si>
    <t>CDSF from CD 3</t>
  </si>
  <si>
    <t>Eco2024xx05</t>
  </si>
  <si>
    <t>Economic Development - CDSF Project-CD1 (Prop G)</t>
  </si>
  <si>
    <t>CDSF from CD 1</t>
  </si>
  <si>
    <t>Eco2024xx03</t>
  </si>
  <si>
    <t>Economic Development - CDSF Project-CD11 (Prop G)</t>
  </si>
  <si>
    <t>CDSF from CD 11</t>
  </si>
  <si>
    <t>Eco2024xx02</t>
  </si>
  <si>
    <t>Economic Development - EIP aligned project (Prop G)</t>
  </si>
  <si>
    <t>Funding designated for projects in alignment with the Economic Incentive Policy</t>
  </si>
  <si>
    <t>Eco2024xx01</t>
  </si>
  <si>
    <t>Housing</t>
  </si>
  <si>
    <t>Economic Development - Housing Focus (Prop G)</t>
  </si>
  <si>
    <t>Funding designated for projects in support of Housing</t>
  </si>
  <si>
    <t>HOU2024xx02</t>
  </si>
  <si>
    <t>H</t>
  </si>
  <si>
    <t>Housing - CDSF Project-CD3 (Prop H)</t>
  </si>
  <si>
    <t>CDSF for CD 3 related to infrastructure</t>
  </si>
  <si>
    <t>HOU2024xx01</t>
  </si>
  <si>
    <t>Infrastructure</t>
  </si>
  <si>
    <t>Housing Project - Infrastructure (Prop H)</t>
  </si>
  <si>
    <t>For infrastructure onsite and in the City's ROW</t>
  </si>
  <si>
    <t>OHS2024XX05</t>
  </si>
  <si>
    <t>I</t>
  </si>
  <si>
    <t>Homeless</t>
  </si>
  <si>
    <t>Homeless Assistance - CDSF Project-CD10 (Prop I)</t>
  </si>
  <si>
    <t>CDSF for CD 10</t>
  </si>
  <si>
    <t>OHS2024XX01</t>
  </si>
  <si>
    <t>Homeless Assistance - CDSF Project-CD1 (Prop I)</t>
  </si>
  <si>
    <t>CDSF for CD 1</t>
  </si>
  <si>
    <t>OHS2024XX06</t>
  </si>
  <si>
    <t>Homeless Assistance - CDSF Project-CD13 (Prop I)</t>
  </si>
  <si>
    <t>CDSF for CD 13</t>
  </si>
  <si>
    <t>OHS2024XX02</t>
  </si>
  <si>
    <t>Homeless Assistance - CDSF Project-CD2 (Prop I)</t>
  </si>
  <si>
    <t>CDSF for CD 2</t>
  </si>
  <si>
    <t>MUL060111</t>
  </si>
  <si>
    <t>Renovation and/or Major Maintenance</t>
  </si>
  <si>
    <t>HVAC and generator at The Bridge</t>
  </si>
  <si>
    <t>HVAC upgrade and new generator at the Bridge Homeless Recovery Center</t>
  </si>
  <si>
    <t>OHS2024XX04</t>
  </si>
  <si>
    <t>Homeless Assistance - CDSF Project-CD9 (Prop I)</t>
  </si>
  <si>
    <t>CDSF for CD 9</t>
  </si>
  <si>
    <t>OHS2024XX03</t>
  </si>
  <si>
    <t>Homeless Assistance - CDSF Project-CD7 (Prop I)</t>
  </si>
  <si>
    <t>CDSF for CD 7</t>
  </si>
  <si>
    <t>OHS2024XX07</t>
  </si>
  <si>
    <t>Permanent Supportive Housing</t>
  </si>
  <si>
    <t>Permanent Supportive Housing Projects (Prop I)</t>
  </si>
  <si>
    <t xml:space="preserve">Gap financing for Permanent Supportive Housing_x000D_
</t>
  </si>
  <si>
    <t>MUL060109-1</t>
  </si>
  <si>
    <t>J</t>
  </si>
  <si>
    <t>Information Technology</t>
  </si>
  <si>
    <t>Information Technology Facilities</t>
  </si>
  <si>
    <t>City Data Center - 1000 Belleview Street</t>
  </si>
  <si>
    <t>Facility Upgrades, Physical Access Control System, Uninterrupted Power Supply, and Fire Alarm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</si>
</sst>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quot;$&quot;#,##0"/>
    <numFmt numFmtId="165" formatCode="&quot;$&quot;#,##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name val="Calibri"/>
      <family val="2"/>
    </font>
    <font>
      <b/>
      <sz val="11"/>
      <color theme="0"/>
      <name val="Calibri"/>
      <family val="2"/>
    </font>
    <font>
      <sz val="11"/>
      <color theme="1"/>
      <name val="Calibri"/>
      <family val="2"/>
    </font>
    <font>
      <b/>
      <sz val="11"/>
      <color theme="1"/>
      <name val="Calibri"/>
      <family val="2"/>
    </font>
    <font>
      <sz val="11"/>
      <name val="Calibri"/>
      <family val="2"/>
    </font>
    <font>
      <b/>
      <sz val="11"/>
      <name val="Calibri"/>
      <family val="2"/>
    </font>
    <font>
      <strike/>
      <sz val="11"/>
      <color theme="1" tint="0.499984740745262"/>
      <name val="Calibri"/>
      <family val="2"/>
      <scheme val="minor"/>
    </font>
    <font>
      <sz val="11"/>
      <name val="Calibri"/>
      <family val="2"/>
      <scheme val="minor"/>
    </font>
    <font>
      <b/>
      <sz val="11"/>
      <name val="Calibri"/>
      <family val="2"/>
      <scheme val="minor"/>
    </font>
    <font>
      <b/>
      <strike/>
      <sz val="11"/>
      <color rgb="FFFF0000"/>
      <name val="Calibri"/>
      <family val="2"/>
      <scheme val="minor"/>
    </font>
  </fonts>
  <fills count="6">
    <fill>
      <patternFill patternType="none"/>
    </fill>
    <fill>
      <patternFill patternType="gray125"/>
    </fill>
    <fill>
      <patternFill patternType="solid">
        <fgColor rgb="FFE6E6E6"/>
        <bgColor rgb="FFE6E6E6"/>
      </patternFill>
    </fill>
    <fill>
      <patternFill patternType="solid">
        <fgColor theme="4" tint="0.39997558519241921"/>
        <bgColor indexed="64"/>
      </patternFill>
    </fill>
    <fill>
      <patternFill patternType="solid">
        <fgColor rgb="FFFFFF00"/>
        <bgColor indexed="64"/>
      </patternFill>
    </fill>
    <fill>
      <patternFill patternType="solid">
        <fgColor theme="5" tint="0.39997558519241921"/>
        <bgColor indexed="64"/>
      </patternFill>
    </fill>
  </fills>
  <borders count="2">
    <border>
      <left/>
      <right/>
      <top/>
      <bottom/>
      <diagonal/>
    </border>
    <border>
      <left/>
      <right/>
      <top/>
      <bottom style="medium">
        <color rgb="FF000000"/>
      </bottom>
      <diagonal/>
    </border>
  </borders>
  <cellStyleXfs count="3">
    <xf numFmtId="0" fontId="0" fillId="0" borderId="0"/>
    <xf numFmtId="44" fontId="1" fillId="0" borderId="0" applyFont="0" applyFill="0" applyBorder="0" applyAlignment="0" applyProtection="0"/>
    <xf numFmtId="0" fontId="3" fillId="2" borderId="1">
      <alignment horizontal="left"/>
    </xf>
  </cellStyleXfs>
  <cellXfs count="35">
    <xf numFmtId="0" fontId="0" fillId="0" borderId="0" xfId="0"/>
    <xf numFmtId="0" fontId="4" fillId="3" borderId="1" xfId="2" applyFont="1" applyFill="1" applyAlignment="1">
      <alignment horizontal="center" vertical="center" wrapText="1"/>
    </xf>
    <xf numFmtId="0" fontId="4" fillId="3" borderId="1" xfId="2" applyFont="1" applyFill="1" applyAlignment="1">
      <alignment horizontal="center" vertical="center"/>
    </xf>
    <xf numFmtId="1" fontId="4" fillId="3" borderId="1" xfId="2" applyNumberFormat="1" applyFont="1" applyFill="1" applyAlignment="1">
      <alignment horizontal="center" vertical="center" wrapText="1"/>
    </xf>
    <xf numFmtId="164" fontId="4" fillId="3" borderId="1" xfId="2" applyNumberFormat="1" applyFont="1" applyFill="1" applyAlignment="1">
      <alignment horizontal="center" vertical="center" wrapText="1"/>
    </xf>
    <xf numFmtId="0" fontId="0" fillId="0" borderId="0" xfId="0" applyAlignment="1">
      <alignment wrapText="1"/>
    </xf>
    <xf numFmtId="0" fontId="5" fillId="0" borderId="0" xfId="0" applyFont="1"/>
    <xf numFmtId="0" fontId="5" fillId="0" borderId="0" xfId="0" applyFont="1" applyAlignment="1">
      <alignment horizontal="center" vertical="center"/>
    </xf>
    <xf numFmtId="1" fontId="5" fillId="0" borderId="0" xfId="0" applyNumberFormat="1" applyFont="1" applyAlignment="1">
      <alignment horizontal="center"/>
    </xf>
    <xf numFmtId="0" fontId="5" fillId="0" borderId="0" xfId="0" applyFont="1" applyAlignment="1">
      <alignment horizontal="center"/>
    </xf>
    <xf numFmtId="165" fontId="5" fillId="0" borderId="0" xfId="0" applyNumberFormat="1" applyFont="1"/>
    <xf numFmtId="164" fontId="5" fillId="0" borderId="0" xfId="1" applyNumberFormat="1" applyFont="1" applyFill="1"/>
    <xf numFmtId="164" fontId="6" fillId="0" borderId="0" xfId="1" applyNumberFormat="1" applyFont="1" applyFill="1"/>
    <xf numFmtId="0" fontId="5" fillId="0" borderId="0" xfId="0" applyFont="1" applyAlignment="1">
      <alignment vertical="center"/>
    </xf>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165" fontId="7" fillId="0" borderId="0" xfId="0" applyNumberFormat="1" applyFont="1"/>
    <xf numFmtId="164" fontId="7" fillId="0" borderId="0" xfId="1" applyNumberFormat="1" applyFont="1" applyFill="1"/>
    <xf numFmtId="164" fontId="8" fillId="0" borderId="0" xfId="1" applyNumberFormat="1" applyFont="1" applyFill="1"/>
    <xf numFmtId="0" fontId="9" fillId="0" borderId="0" xfId="0" applyFont="1"/>
    <xf numFmtId="0" fontId="10" fillId="0" borderId="0" xfId="0" applyFont="1"/>
    <xf numFmtId="0" fontId="11" fillId="0" borderId="0" xfId="0" applyFont="1"/>
    <xf numFmtId="0" fontId="12" fillId="4" borderId="0" xfId="0" applyFont="1" applyFill="1"/>
    <xf numFmtId="1" fontId="7" fillId="0" borderId="0" xfId="0" applyNumberFormat="1" applyFont="1" applyAlignment="1">
      <alignment horizontal="center"/>
    </xf>
    <xf numFmtId="164" fontId="10" fillId="0" borderId="0" xfId="0" applyNumberFormat="1" applyFont="1"/>
    <xf numFmtId="0" fontId="7" fillId="0" borderId="0" xfId="0" applyFont="1" applyAlignment="1">
      <alignment horizontal="left" vertical="center"/>
    </xf>
    <xf numFmtId="0" fontId="11" fillId="5" borderId="0" xfId="0" applyFont="1" applyFill="1"/>
    <xf numFmtId="165" fontId="8" fillId="0" borderId="0" xfId="0" applyNumberFormat="1" applyFont="1"/>
    <xf numFmtId="0" fontId="8" fillId="0" borderId="0" xfId="0" applyFont="1"/>
    <xf numFmtId="0" fontId="7" fillId="0" borderId="0" xfId="0" applyFont="1" applyAlignment="1">
      <alignment vertical="center"/>
    </xf>
    <xf numFmtId="165" fontId="5" fillId="0" borderId="0" xfId="1" applyNumberFormat="1" applyFont="1" applyFill="1" applyAlignment="1">
      <alignment vertical="center"/>
    </xf>
    <xf numFmtId="1" fontId="0" fillId="0" borderId="0" xfId="0" applyNumberFormat="1" applyAlignment="1">
      <alignment horizontal="center"/>
    </xf>
    <xf numFmtId="164" fontId="0" fillId="0" borderId="0" xfId="0" applyNumberFormat="1"/>
    <xf numFmtId="164" fontId="2" fillId="0" borderId="0" xfId="0" applyNumberFormat="1" applyFont="1"/>
  </cellXfs>
  <cellStyles count="3">
    <cellStyle name="Currency" xfId="1" builtinId="4"/>
    <cellStyle name="Normal" xfId="0" builtinId="0"/>
    <cellStyle name="Style0" xfId="2" xr:uid="{A14EE319-92E0-4B87-9A2F-40E923687AAB}"/>
  </cellStyles>
  <dxfs count="15">
    <dxf>
      <font>
        <b/>
        <i val="0"/>
        <strike val="0"/>
        <condense val="0"/>
        <extend val="0"/>
        <outline val="0"/>
        <shadow val="0"/>
        <u val="none"/>
        <vertAlign val="baseline"/>
        <sz val="11"/>
        <color theme="1"/>
        <name val="Calibri"/>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165" formatCode="&quot;$&quot;#,##0.0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textRotation="0" wrapText="0" indent="0" justifyLastLine="0" shrinkToFit="0" readingOrder="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dxf>
    <dxf>
      <font>
        <color rgb="FF9C0006"/>
      </font>
      <fill>
        <patternFill>
          <bgColor rgb="FFFFC7CE"/>
        </patternFill>
      </fill>
    </dxf>
  </dxfs>
  <tableStyles count="1" defaultTableStyle="TableStyleMedium2" defaultPivotStyle="PivotStyleLight16">
    <tableStyle name="Invisible" pivot="0" table="0" count="0" xr9:uid="{5D374163-80D9-4518-823B-F5F1A665279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O'Neal, Megan" id="{CFFEF64D-A10B-4F62-B4C8-8D5059629FAE}" userId="S::megan.oneal@dallascityhall.com::7b636340-592e-4d7e-897c-0f8a806f04f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534EB3-AD1B-4D32-8035-F21C4E517190}" name="Table35" displayName="Table35" ref="A1:O838" totalsRowShown="0">
  <autoFilter ref="A1:O838" xr:uid="{005F1EF7-526A-49D3-B160-A0941DB00FDB}"/>
  <sortState xmlns:xlrd2="http://schemas.microsoft.com/office/spreadsheetml/2017/richdata2" ref="A2:O838">
    <sortCondition ref="B1:B838"/>
  </sortState>
  <tableColumns count="15">
    <tableColumn id="25" xr3:uid="{94D73688-716B-4671-97A8-A02654BC95C6}" name="ProjectID (Needs)"/>
    <tableColumn id="2" xr3:uid="{FB78E451-E788-48A9-AA0C-AA9D7F8E1364}" name="Prop " dataDxfId="13"/>
    <tableColumn id="3" xr3:uid="{3D279351-DF9B-45E7-B61D-325203601026}" name="Proposition" dataDxfId="12"/>
    <tableColumn id="4" xr3:uid="{029B789E-34B2-4800-8BFE-D09E8EA2B1F4}" name="Category" dataDxfId="11"/>
    <tableColumn id="30" xr3:uid="{4111ADBB-0358-4D7C-993E-1B144C6808CF}" name="Name   (Unit Name/Project Name)2" dataDxfId="10"/>
    <tableColumn id="5" xr3:uid="{A9549A28-03E9-4F6E-BF71-1BF89B8F17ED}" name="Description" dataDxfId="9"/>
    <tableColumn id="6" xr3:uid="{1909A966-E538-48D4-A0F5-344D2F8E483D}" name="Council District (Constructed In)" dataDxfId="8"/>
    <tableColumn id="7" xr3:uid="{B619DA99-6E08-4A43-8E51-C870BB5B7154}" name="Council District (Funding District)" dataDxfId="7"/>
    <tableColumn id="8" xr3:uid="{51B4E689-4B87-4957-AA3D-8F09D5FCCB61}" name="Bond Value Amount" dataDxfId="6"/>
    <tableColumn id="15" xr3:uid="{579FA0C7-2456-4510-BC7D-8A4533665909}" name="Year 1 Proposed Allocation" dataDxfId="5" dataCellStyle="Currency"/>
    <tableColumn id="16" xr3:uid="{2E63BE0B-777A-45E6-AE1D-5A9648500839}" name="Year 2 Proposed Allocation" dataDxfId="4" dataCellStyle="Currency"/>
    <tableColumn id="17" xr3:uid="{7BCA5784-C638-4499-96C5-0AD636F10BFB}" name="Year 3 Proposed Allocation" dataDxfId="3" dataCellStyle="Currency"/>
    <tableColumn id="18" xr3:uid="{FE6C2389-643A-4984-A218-75E8967CC170}" name="Year 4 Proposed Allocation" dataDxfId="2" dataCellStyle="Currency"/>
    <tableColumn id="19" xr3:uid="{8670BAEB-7363-4187-9C4B-04795036A708}" name="Year 5 Proposed Allocation" dataDxfId="1" dataCellStyle="Currency"/>
    <tableColumn id="20" xr3:uid="{2173FA27-AC57-4362-B0D1-C7061A0378B7}" name="Total Allocations" dataDxfId="0" dataCellStyle="Currency"/>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584" dT="2024-07-24T15:06:17.13" personId="{CFFEF64D-A10B-4F62-B4C8-8D5059629FAE}" id="{4BCAB99D-4D45-423C-A114-B9D0737F836A}">
    <text>reduce text? "Bridge Replacement Urgent Priority"</text>
  </threadedComment>
  <threadedComment ref="E594" dT="2024-07-24T15:42:41.93" personId="{CFFEF64D-A10B-4F62-B4C8-8D5059629FAE}" id="{67CB7472-86E0-49D4-995C-8B2B2D147138}">
    <text>Offical Name is City Park. After much discussion our records show City Park (Old).</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614F2-FDE5-46E2-891A-D7D1BC231DF3}">
  <dimension ref="A1:O840"/>
  <sheetViews>
    <sheetView tabSelected="1" zoomScaleNormal="100" workbookViewId="0">
      <pane ySplit="1" topLeftCell="A2" activePane="bottomLeft" state="frozen"/>
      <selection activeCell="F1" sqref="F1"/>
      <selection pane="bottomLeft" activeCell="P1" sqref="P1:P1048576"/>
    </sheetView>
  </sheetViews>
  <sheetFormatPr defaultColWidth="8.88671875" defaultRowHeight="14.4" x14ac:dyDescent="0.3"/>
  <cols>
    <col min="1" max="1" width="12.21875" customWidth="1"/>
    <col min="3" max="3" width="25" customWidth="1"/>
    <col min="4" max="4" width="18.6640625" customWidth="1"/>
    <col min="5" max="5" width="38.44140625" customWidth="1"/>
    <col min="6" max="6" width="35" customWidth="1"/>
    <col min="7" max="7" width="12.33203125" style="32" customWidth="1"/>
    <col min="8" max="8" width="12.33203125" customWidth="1"/>
    <col min="9" max="9" width="15.6640625" bestFit="1" customWidth="1"/>
    <col min="10" max="15" width="12.88671875" style="33" customWidth="1"/>
  </cols>
  <sheetData>
    <row r="1" spans="1:15" s="5" customFormat="1" ht="66" customHeight="1" thickBot="1" x14ac:dyDescent="0.35">
      <c r="A1" s="1" t="s">
        <v>0</v>
      </c>
      <c r="B1" s="1" t="s">
        <v>1</v>
      </c>
      <c r="C1" s="1" t="s">
        <v>2</v>
      </c>
      <c r="D1" s="1" t="s">
        <v>3</v>
      </c>
      <c r="E1" s="1" t="s">
        <v>4</v>
      </c>
      <c r="F1" s="2" t="s">
        <v>5</v>
      </c>
      <c r="G1" s="3" t="s">
        <v>6</v>
      </c>
      <c r="H1" s="1" t="s">
        <v>7</v>
      </c>
      <c r="I1" s="1" t="s">
        <v>8</v>
      </c>
      <c r="J1" s="4" t="s">
        <v>9</v>
      </c>
      <c r="K1" s="4" t="s">
        <v>10</v>
      </c>
      <c r="L1" s="4" t="s">
        <v>11</v>
      </c>
      <c r="M1" s="4" t="s">
        <v>12</v>
      </c>
      <c r="N1" s="4" t="s">
        <v>13</v>
      </c>
      <c r="O1" s="4" t="s">
        <v>14</v>
      </c>
    </row>
    <row r="2" spans="1:15" x14ac:dyDescent="0.3">
      <c r="A2" s="6" t="s">
        <v>15</v>
      </c>
      <c r="B2" s="7" t="s">
        <v>16</v>
      </c>
      <c r="C2" s="6" t="s">
        <v>17</v>
      </c>
      <c r="D2" s="6" t="s">
        <v>18</v>
      </c>
      <c r="E2" t="s">
        <v>19</v>
      </c>
      <c r="F2" s="6" t="s">
        <v>20</v>
      </c>
      <c r="G2" s="8">
        <v>1</v>
      </c>
      <c r="H2" s="9" t="s">
        <v>21</v>
      </c>
      <c r="I2" s="10">
        <v>25840</v>
      </c>
      <c r="J2" s="11">
        <v>25840</v>
      </c>
      <c r="K2" s="11"/>
      <c r="L2" s="11"/>
      <c r="M2" s="11"/>
      <c r="N2" s="11"/>
      <c r="O2" s="12">
        <f t="shared" ref="O2:O65" si="0">SUM(J2:N2)</f>
        <v>25840</v>
      </c>
    </row>
    <row r="3" spans="1:15" x14ac:dyDescent="0.3">
      <c r="A3" s="6" t="s">
        <v>22</v>
      </c>
      <c r="B3" s="7" t="s">
        <v>16</v>
      </c>
      <c r="C3" s="6" t="s">
        <v>17</v>
      </c>
      <c r="D3" s="6" t="s">
        <v>23</v>
      </c>
      <c r="E3" s="6" t="s">
        <v>24</v>
      </c>
      <c r="F3" s="13" t="s">
        <v>25</v>
      </c>
      <c r="G3" s="9">
        <v>4</v>
      </c>
      <c r="H3" s="9">
        <v>4</v>
      </c>
      <c r="I3" s="10">
        <v>50000</v>
      </c>
      <c r="J3" s="11"/>
      <c r="K3" s="11"/>
      <c r="L3" s="11">
        <v>50000</v>
      </c>
      <c r="M3" s="11"/>
      <c r="N3" s="11"/>
      <c r="O3" s="12">
        <f t="shared" si="0"/>
        <v>50000</v>
      </c>
    </row>
    <row r="4" spans="1:15" x14ac:dyDescent="0.3">
      <c r="A4" s="6" t="s">
        <v>26</v>
      </c>
      <c r="B4" s="7" t="s">
        <v>16</v>
      </c>
      <c r="C4" s="6" t="s">
        <v>17</v>
      </c>
      <c r="D4" s="6" t="s">
        <v>27</v>
      </c>
      <c r="E4" s="6" t="s">
        <v>28</v>
      </c>
      <c r="F4" s="6" t="s">
        <v>29</v>
      </c>
      <c r="G4" s="8" t="s">
        <v>30</v>
      </c>
      <c r="H4" s="9">
        <v>8</v>
      </c>
      <c r="I4" s="10">
        <v>56396</v>
      </c>
      <c r="J4" s="11"/>
      <c r="K4" s="11">
        <v>8459.4</v>
      </c>
      <c r="L4" s="11">
        <v>47936.6</v>
      </c>
      <c r="M4" s="11"/>
      <c r="N4" s="11"/>
      <c r="O4" s="12">
        <f t="shared" si="0"/>
        <v>56396</v>
      </c>
    </row>
    <row r="5" spans="1:15" x14ac:dyDescent="0.3">
      <c r="A5" s="6" t="s">
        <v>31</v>
      </c>
      <c r="B5" s="7" t="s">
        <v>16</v>
      </c>
      <c r="C5" s="6" t="s">
        <v>17</v>
      </c>
      <c r="D5" s="6" t="s">
        <v>32</v>
      </c>
      <c r="E5" s="6" t="s">
        <v>33</v>
      </c>
      <c r="F5" s="6" t="s">
        <v>34</v>
      </c>
      <c r="G5" s="9">
        <v>8</v>
      </c>
      <c r="H5" s="9">
        <v>8</v>
      </c>
      <c r="I5" s="10">
        <v>62377</v>
      </c>
      <c r="J5" s="11"/>
      <c r="K5" s="11"/>
      <c r="L5" s="11"/>
      <c r="M5" s="11">
        <v>62377</v>
      </c>
      <c r="N5" s="11"/>
      <c r="O5" s="12">
        <f t="shared" si="0"/>
        <v>62377</v>
      </c>
    </row>
    <row r="6" spans="1:15" x14ac:dyDescent="0.3">
      <c r="A6" s="6" t="s">
        <v>35</v>
      </c>
      <c r="B6" s="7" t="s">
        <v>16</v>
      </c>
      <c r="C6" s="6" t="s">
        <v>17</v>
      </c>
      <c r="D6" s="6" t="s">
        <v>36</v>
      </c>
      <c r="E6" s="6" t="s">
        <v>37</v>
      </c>
      <c r="F6" s="6" t="s">
        <v>29</v>
      </c>
      <c r="G6" s="9">
        <v>8</v>
      </c>
      <c r="H6" s="9">
        <v>8</v>
      </c>
      <c r="I6" s="10">
        <v>63273</v>
      </c>
      <c r="J6" s="11">
        <v>9491</v>
      </c>
      <c r="K6" s="11">
        <v>53782</v>
      </c>
      <c r="L6" s="11"/>
      <c r="M6" s="11"/>
      <c r="N6" s="11"/>
      <c r="O6" s="12">
        <f t="shared" si="0"/>
        <v>63273</v>
      </c>
    </row>
    <row r="7" spans="1:15" x14ac:dyDescent="0.3">
      <c r="A7" s="6" t="s">
        <v>38</v>
      </c>
      <c r="B7" s="9" t="s">
        <v>16</v>
      </c>
      <c r="C7" s="6" t="s">
        <v>17</v>
      </c>
      <c r="D7" s="6" t="s">
        <v>39</v>
      </c>
      <c r="E7" s="6" t="s">
        <v>40</v>
      </c>
      <c r="F7" s="6" t="s">
        <v>41</v>
      </c>
      <c r="G7" s="9">
        <v>5</v>
      </c>
      <c r="H7" s="9">
        <v>5</v>
      </c>
      <c r="I7" s="10">
        <v>65324</v>
      </c>
      <c r="J7" s="11">
        <v>65324</v>
      </c>
      <c r="K7" s="11"/>
      <c r="L7" s="11"/>
      <c r="M7" s="11"/>
      <c r="N7" s="11"/>
      <c r="O7" s="12">
        <f t="shared" si="0"/>
        <v>65324</v>
      </c>
    </row>
    <row r="8" spans="1:15" x14ac:dyDescent="0.3">
      <c r="A8" s="6" t="s">
        <v>42</v>
      </c>
      <c r="B8" s="7" t="s">
        <v>16</v>
      </c>
      <c r="C8" s="6" t="s">
        <v>17</v>
      </c>
      <c r="D8" s="6" t="s">
        <v>43</v>
      </c>
      <c r="E8" s="6" t="s">
        <v>44</v>
      </c>
      <c r="F8" s="6" t="s">
        <v>45</v>
      </c>
      <c r="G8" s="9">
        <v>8</v>
      </c>
      <c r="H8" s="9">
        <v>8</v>
      </c>
      <c r="I8" s="10">
        <v>65545</v>
      </c>
      <c r="J8" s="11"/>
      <c r="K8" s="11"/>
      <c r="L8" s="11">
        <v>65545</v>
      </c>
      <c r="M8" s="11"/>
      <c r="N8" s="11"/>
      <c r="O8" s="12">
        <f t="shared" si="0"/>
        <v>65545</v>
      </c>
    </row>
    <row r="9" spans="1:15" x14ac:dyDescent="0.3">
      <c r="A9" s="6" t="s">
        <v>46</v>
      </c>
      <c r="B9" s="7" t="s">
        <v>16</v>
      </c>
      <c r="C9" s="6" t="s">
        <v>17</v>
      </c>
      <c r="D9" s="6" t="s">
        <v>36</v>
      </c>
      <c r="E9" s="6" t="s">
        <v>47</v>
      </c>
      <c r="F9" s="6" t="s">
        <v>29</v>
      </c>
      <c r="G9" s="9">
        <v>8</v>
      </c>
      <c r="H9" s="9">
        <v>8</v>
      </c>
      <c r="I9" s="10">
        <v>70151</v>
      </c>
      <c r="J9" s="11"/>
      <c r="K9" s="11">
        <v>10522.65</v>
      </c>
      <c r="L9" s="11">
        <v>59628.35</v>
      </c>
      <c r="M9" s="11"/>
      <c r="N9" s="11"/>
      <c r="O9" s="12">
        <f t="shared" si="0"/>
        <v>70151</v>
      </c>
    </row>
    <row r="10" spans="1:15" x14ac:dyDescent="0.3">
      <c r="A10" s="6" t="s">
        <v>48</v>
      </c>
      <c r="B10" s="7" t="s">
        <v>16</v>
      </c>
      <c r="C10" s="6" t="s">
        <v>17</v>
      </c>
      <c r="D10" s="6" t="s">
        <v>32</v>
      </c>
      <c r="E10" s="6" t="s">
        <v>49</v>
      </c>
      <c r="F10" s="6" t="s">
        <v>50</v>
      </c>
      <c r="G10" s="9">
        <v>8</v>
      </c>
      <c r="H10" s="9">
        <v>8</v>
      </c>
      <c r="I10" s="10">
        <v>74722</v>
      </c>
      <c r="J10" s="11"/>
      <c r="K10" s="11">
        <v>74722</v>
      </c>
      <c r="L10" s="11"/>
      <c r="M10" s="11"/>
      <c r="N10" s="11"/>
      <c r="O10" s="12">
        <f t="shared" si="0"/>
        <v>74722</v>
      </c>
    </row>
    <row r="11" spans="1:15" x14ac:dyDescent="0.3">
      <c r="A11" s="6" t="s">
        <v>51</v>
      </c>
      <c r="B11" s="7" t="s">
        <v>16</v>
      </c>
      <c r="C11" s="6" t="s">
        <v>17</v>
      </c>
      <c r="D11" s="6" t="s">
        <v>36</v>
      </c>
      <c r="E11" s="6" t="s">
        <v>52</v>
      </c>
      <c r="F11" s="6" t="s">
        <v>29</v>
      </c>
      <c r="G11" s="9">
        <v>8</v>
      </c>
      <c r="H11" s="9">
        <v>8</v>
      </c>
      <c r="I11" s="10">
        <v>78404</v>
      </c>
      <c r="J11" s="11">
        <v>11761</v>
      </c>
      <c r="K11" s="11">
        <v>66643</v>
      </c>
      <c r="L11" s="11"/>
      <c r="M11" s="11"/>
      <c r="N11" s="11"/>
      <c r="O11" s="12">
        <f t="shared" si="0"/>
        <v>78404</v>
      </c>
    </row>
    <row r="12" spans="1:15" x14ac:dyDescent="0.3">
      <c r="A12" s="6" t="s">
        <v>53</v>
      </c>
      <c r="B12" s="9" t="s">
        <v>16</v>
      </c>
      <c r="C12" s="6" t="s">
        <v>17</v>
      </c>
      <c r="D12" s="6" t="s">
        <v>32</v>
      </c>
      <c r="E12" s="6" t="s">
        <v>54</v>
      </c>
      <c r="F12" s="6" t="s">
        <v>55</v>
      </c>
      <c r="G12" s="9">
        <v>5</v>
      </c>
      <c r="H12" s="9">
        <v>5</v>
      </c>
      <c r="I12" s="10">
        <v>82194</v>
      </c>
      <c r="J12" s="11"/>
      <c r="K12" s="11"/>
      <c r="L12" s="11"/>
      <c r="M12" s="11">
        <v>82194</v>
      </c>
      <c r="N12" s="11"/>
      <c r="O12" s="12">
        <f t="shared" si="0"/>
        <v>82194</v>
      </c>
    </row>
    <row r="13" spans="1:15" x14ac:dyDescent="0.3">
      <c r="A13" s="6" t="s">
        <v>56</v>
      </c>
      <c r="B13" s="7" t="s">
        <v>16</v>
      </c>
      <c r="C13" s="6" t="s">
        <v>17</v>
      </c>
      <c r="D13" s="6" t="s">
        <v>27</v>
      </c>
      <c r="E13" s="6" t="s">
        <v>57</v>
      </c>
      <c r="F13" s="6" t="s">
        <v>29</v>
      </c>
      <c r="G13" s="9">
        <v>7</v>
      </c>
      <c r="H13" s="9">
        <v>7</v>
      </c>
      <c r="I13" s="10">
        <v>83906</v>
      </c>
      <c r="J13" s="11"/>
      <c r="K13" s="11">
        <v>12585.9</v>
      </c>
      <c r="L13" s="11">
        <v>71320.100000000006</v>
      </c>
      <c r="M13" s="11"/>
      <c r="N13" s="11"/>
      <c r="O13" s="12">
        <f t="shared" si="0"/>
        <v>83906</v>
      </c>
    </row>
    <row r="14" spans="1:15" x14ac:dyDescent="0.3">
      <c r="A14" s="6" t="s">
        <v>58</v>
      </c>
      <c r="B14" s="9" t="s">
        <v>16</v>
      </c>
      <c r="C14" s="6" t="s">
        <v>17</v>
      </c>
      <c r="D14" s="6" t="s">
        <v>39</v>
      </c>
      <c r="E14" s="6" t="s">
        <v>59</v>
      </c>
      <c r="F14" s="6" t="s">
        <v>60</v>
      </c>
      <c r="G14" s="9">
        <v>14</v>
      </c>
      <c r="H14" s="9">
        <v>14</v>
      </c>
      <c r="I14" s="10">
        <v>86592</v>
      </c>
      <c r="J14" s="11">
        <v>86592</v>
      </c>
      <c r="K14" s="11"/>
      <c r="L14" s="11"/>
      <c r="M14" s="11"/>
      <c r="N14" s="11"/>
      <c r="O14" s="12">
        <f t="shared" si="0"/>
        <v>86592</v>
      </c>
    </row>
    <row r="15" spans="1:15" x14ac:dyDescent="0.3">
      <c r="A15" s="6" t="s">
        <v>61</v>
      </c>
      <c r="B15" s="7" t="s">
        <v>16</v>
      </c>
      <c r="C15" s="6" t="s">
        <v>17</v>
      </c>
      <c r="D15" s="6" t="s">
        <v>18</v>
      </c>
      <c r="E15" t="s">
        <v>62</v>
      </c>
      <c r="F15" s="6" t="s">
        <v>63</v>
      </c>
      <c r="G15" s="8">
        <v>9</v>
      </c>
      <c r="H15" s="9" t="s">
        <v>21</v>
      </c>
      <c r="I15" s="10">
        <v>88613</v>
      </c>
      <c r="J15" s="11">
        <v>88613</v>
      </c>
      <c r="K15" s="11"/>
      <c r="L15" s="11"/>
      <c r="M15" s="11"/>
      <c r="N15" s="11"/>
      <c r="O15" s="12">
        <f t="shared" si="0"/>
        <v>88613</v>
      </c>
    </row>
    <row r="16" spans="1:15" x14ac:dyDescent="0.3">
      <c r="A16" s="6" t="s">
        <v>64</v>
      </c>
      <c r="B16" s="7" t="s">
        <v>16</v>
      </c>
      <c r="C16" s="6" t="s">
        <v>17</v>
      </c>
      <c r="D16" s="6" t="s">
        <v>32</v>
      </c>
      <c r="E16" s="6" t="s">
        <v>65</v>
      </c>
      <c r="F16" s="6" t="s">
        <v>66</v>
      </c>
      <c r="G16" s="9">
        <v>8</v>
      </c>
      <c r="H16" s="9">
        <v>8</v>
      </c>
      <c r="I16" s="10">
        <v>93565</v>
      </c>
      <c r="J16" s="11"/>
      <c r="K16" s="11"/>
      <c r="L16" s="11"/>
      <c r="M16" s="11">
        <v>93565</v>
      </c>
      <c r="N16" s="11"/>
      <c r="O16" s="12">
        <f t="shared" si="0"/>
        <v>93565</v>
      </c>
    </row>
    <row r="17" spans="1:15" x14ac:dyDescent="0.3">
      <c r="A17" s="6" t="s">
        <v>67</v>
      </c>
      <c r="B17" s="7" t="s">
        <v>16</v>
      </c>
      <c r="C17" s="6" t="s">
        <v>17</v>
      </c>
      <c r="D17" s="6" t="s">
        <v>32</v>
      </c>
      <c r="E17" s="6" t="s">
        <v>68</v>
      </c>
      <c r="F17" s="6" t="s">
        <v>69</v>
      </c>
      <c r="G17" s="9">
        <v>8</v>
      </c>
      <c r="H17" s="9">
        <v>8</v>
      </c>
      <c r="I17" s="10">
        <v>96083</v>
      </c>
      <c r="J17" s="11"/>
      <c r="K17" s="11">
        <v>96083</v>
      </c>
      <c r="L17" s="11"/>
      <c r="M17" s="11"/>
      <c r="N17" s="11"/>
      <c r="O17" s="12">
        <f t="shared" si="0"/>
        <v>96083</v>
      </c>
    </row>
    <row r="18" spans="1:15" x14ac:dyDescent="0.3">
      <c r="A18" s="6" t="s">
        <v>70</v>
      </c>
      <c r="B18" s="7" t="s">
        <v>16</v>
      </c>
      <c r="C18" s="6" t="s">
        <v>17</v>
      </c>
      <c r="D18" s="6" t="s">
        <v>36</v>
      </c>
      <c r="E18" s="6" t="s">
        <v>71</v>
      </c>
      <c r="F18" s="6" t="s">
        <v>29</v>
      </c>
      <c r="G18" s="9">
        <v>8</v>
      </c>
      <c r="H18" s="9">
        <v>8</v>
      </c>
      <c r="I18" s="10">
        <v>99495</v>
      </c>
      <c r="J18" s="11">
        <v>14924.25</v>
      </c>
      <c r="K18" s="11">
        <v>84570.75</v>
      </c>
      <c r="L18" s="11"/>
      <c r="M18" s="11"/>
      <c r="N18" s="11"/>
      <c r="O18" s="12">
        <f t="shared" si="0"/>
        <v>99495</v>
      </c>
    </row>
    <row r="19" spans="1:15" x14ac:dyDescent="0.3">
      <c r="A19" s="6" t="s">
        <v>72</v>
      </c>
      <c r="B19" s="7" t="s">
        <v>16</v>
      </c>
      <c r="C19" s="6" t="s">
        <v>17</v>
      </c>
      <c r="D19" s="6" t="s">
        <v>73</v>
      </c>
      <c r="E19" s="6" t="s">
        <v>74</v>
      </c>
      <c r="F19" s="13" t="s">
        <v>25</v>
      </c>
      <c r="G19" s="9">
        <v>14</v>
      </c>
      <c r="H19" s="9">
        <v>14</v>
      </c>
      <c r="I19" s="10">
        <v>100000</v>
      </c>
      <c r="J19" s="11"/>
      <c r="K19" s="11"/>
      <c r="L19" s="11">
        <v>100000</v>
      </c>
      <c r="M19" s="11"/>
      <c r="N19" s="11"/>
      <c r="O19" s="12">
        <f t="shared" si="0"/>
        <v>100000</v>
      </c>
    </row>
    <row r="20" spans="1:15" x14ac:dyDescent="0.3">
      <c r="A20" s="6" t="s">
        <v>75</v>
      </c>
      <c r="B20" s="7" t="s">
        <v>16</v>
      </c>
      <c r="C20" s="6" t="s">
        <v>17</v>
      </c>
      <c r="D20" s="6" t="s">
        <v>32</v>
      </c>
      <c r="E20" s="6" t="s">
        <v>76</v>
      </c>
      <c r="F20" s="6" t="s">
        <v>77</v>
      </c>
      <c r="G20" s="9">
        <v>10</v>
      </c>
      <c r="H20" s="9">
        <v>10</v>
      </c>
      <c r="I20" s="10">
        <v>103312</v>
      </c>
      <c r="J20" s="11">
        <v>103312</v>
      </c>
      <c r="K20" s="11"/>
      <c r="L20" s="11"/>
      <c r="M20" s="11"/>
      <c r="N20" s="11"/>
      <c r="O20" s="12">
        <f t="shared" si="0"/>
        <v>103312</v>
      </c>
    </row>
    <row r="21" spans="1:15" x14ac:dyDescent="0.3">
      <c r="A21" s="6" t="s">
        <v>78</v>
      </c>
      <c r="B21" s="7" t="s">
        <v>16</v>
      </c>
      <c r="C21" s="6" t="s">
        <v>17</v>
      </c>
      <c r="D21" s="6" t="s">
        <v>32</v>
      </c>
      <c r="E21" s="6" t="s">
        <v>79</v>
      </c>
      <c r="F21" s="6" t="s">
        <v>80</v>
      </c>
      <c r="G21" s="9">
        <v>2</v>
      </c>
      <c r="H21" s="9">
        <v>2</v>
      </c>
      <c r="I21" s="10">
        <v>103556</v>
      </c>
      <c r="J21" s="11"/>
      <c r="K21" s="11"/>
      <c r="L21" s="11">
        <v>103556</v>
      </c>
      <c r="M21" s="11"/>
      <c r="N21" s="11"/>
      <c r="O21" s="12">
        <f t="shared" si="0"/>
        <v>103556</v>
      </c>
    </row>
    <row r="22" spans="1:15" x14ac:dyDescent="0.3">
      <c r="A22" s="6" t="s">
        <v>81</v>
      </c>
      <c r="B22" s="7" t="s">
        <v>16</v>
      </c>
      <c r="C22" s="6" t="s">
        <v>17</v>
      </c>
      <c r="D22" s="6" t="s">
        <v>36</v>
      </c>
      <c r="E22" s="6" t="s">
        <v>82</v>
      </c>
      <c r="F22" s="6" t="s">
        <v>83</v>
      </c>
      <c r="G22" s="9">
        <v>8</v>
      </c>
      <c r="H22" s="9">
        <v>8</v>
      </c>
      <c r="I22" s="10">
        <v>103621</v>
      </c>
      <c r="J22" s="11"/>
      <c r="K22" s="11">
        <v>15543.15</v>
      </c>
      <c r="L22" s="11">
        <v>88077.85</v>
      </c>
      <c r="M22" s="11"/>
      <c r="N22" s="11"/>
      <c r="O22" s="12">
        <f t="shared" si="0"/>
        <v>103621</v>
      </c>
    </row>
    <row r="23" spans="1:15" x14ac:dyDescent="0.3">
      <c r="A23" s="6" t="s">
        <v>84</v>
      </c>
      <c r="B23" s="7" t="s">
        <v>16</v>
      </c>
      <c r="C23" s="6" t="s">
        <v>17</v>
      </c>
      <c r="D23" s="6" t="s">
        <v>36</v>
      </c>
      <c r="E23" s="6" t="s">
        <v>85</v>
      </c>
      <c r="F23" s="6" t="s">
        <v>29</v>
      </c>
      <c r="G23" s="9">
        <v>8</v>
      </c>
      <c r="H23" s="9">
        <v>8</v>
      </c>
      <c r="I23" s="10">
        <v>105914</v>
      </c>
      <c r="J23" s="11">
        <v>15887.099999999999</v>
      </c>
      <c r="K23" s="11">
        <v>90026.9</v>
      </c>
      <c r="L23" s="11"/>
      <c r="M23" s="11"/>
      <c r="N23" s="11"/>
      <c r="O23" s="12">
        <f t="shared" si="0"/>
        <v>105914</v>
      </c>
    </row>
    <row r="24" spans="1:15" x14ac:dyDescent="0.3">
      <c r="A24" s="6" t="s">
        <v>86</v>
      </c>
      <c r="B24" s="7" t="s">
        <v>16</v>
      </c>
      <c r="C24" s="6" t="s">
        <v>17</v>
      </c>
      <c r="D24" s="6" t="s">
        <v>36</v>
      </c>
      <c r="E24" s="6" t="s">
        <v>87</v>
      </c>
      <c r="F24" s="6" t="s">
        <v>83</v>
      </c>
      <c r="G24" s="9">
        <v>8</v>
      </c>
      <c r="H24" s="9">
        <v>8</v>
      </c>
      <c r="I24" s="10">
        <v>107289</v>
      </c>
      <c r="J24" s="11"/>
      <c r="K24" s="11">
        <v>16093.349999999999</v>
      </c>
      <c r="L24" s="11">
        <v>91195.65</v>
      </c>
      <c r="M24" s="11"/>
      <c r="N24" s="11"/>
      <c r="O24" s="12">
        <f t="shared" si="0"/>
        <v>107289</v>
      </c>
    </row>
    <row r="25" spans="1:15" x14ac:dyDescent="0.3">
      <c r="A25" s="6" t="s">
        <v>88</v>
      </c>
      <c r="B25" s="7" t="s">
        <v>16</v>
      </c>
      <c r="C25" s="6" t="s">
        <v>17</v>
      </c>
      <c r="D25" s="6" t="s">
        <v>18</v>
      </c>
      <c r="E25" t="s">
        <v>89</v>
      </c>
      <c r="F25" s="6" t="s">
        <v>20</v>
      </c>
      <c r="G25" s="8">
        <v>1</v>
      </c>
      <c r="H25" s="9" t="s">
        <v>21</v>
      </c>
      <c r="I25" s="10">
        <v>107644</v>
      </c>
      <c r="J25" s="11">
        <v>107644</v>
      </c>
      <c r="K25" s="11"/>
      <c r="L25" s="11"/>
      <c r="M25" s="11"/>
      <c r="N25" s="11"/>
      <c r="O25" s="12">
        <f t="shared" si="0"/>
        <v>107644</v>
      </c>
    </row>
    <row r="26" spans="1:15" x14ac:dyDescent="0.3">
      <c r="A26" s="6" t="s">
        <v>90</v>
      </c>
      <c r="B26" s="7" t="s">
        <v>16</v>
      </c>
      <c r="C26" s="6" t="s">
        <v>17</v>
      </c>
      <c r="D26" s="6" t="s">
        <v>36</v>
      </c>
      <c r="E26" t="s">
        <v>91</v>
      </c>
      <c r="F26" s="6" t="s">
        <v>29</v>
      </c>
      <c r="G26" s="9">
        <v>8</v>
      </c>
      <c r="H26" s="9">
        <v>8</v>
      </c>
      <c r="I26" s="10">
        <v>107748</v>
      </c>
      <c r="J26" s="11">
        <v>16162</v>
      </c>
      <c r="K26" s="11">
        <v>91586</v>
      </c>
      <c r="L26" s="11"/>
      <c r="M26" s="11"/>
      <c r="N26" s="11"/>
      <c r="O26" s="12">
        <f t="shared" si="0"/>
        <v>107748</v>
      </c>
    </row>
    <row r="27" spans="1:15" x14ac:dyDescent="0.3">
      <c r="A27" s="6" t="s">
        <v>92</v>
      </c>
      <c r="B27" s="7" t="s">
        <v>16</v>
      </c>
      <c r="C27" s="6" t="s">
        <v>17</v>
      </c>
      <c r="D27" s="6" t="s">
        <v>32</v>
      </c>
      <c r="E27" s="6" t="s">
        <v>93</v>
      </c>
      <c r="F27" s="6" t="s">
        <v>94</v>
      </c>
      <c r="G27" s="9">
        <v>2</v>
      </c>
      <c r="H27" s="9">
        <v>2</v>
      </c>
      <c r="I27" s="10">
        <v>112733</v>
      </c>
      <c r="J27" s="11"/>
      <c r="K27" s="11">
        <v>112733</v>
      </c>
      <c r="L27" s="11"/>
      <c r="M27" s="11"/>
      <c r="N27" s="11"/>
      <c r="O27" s="12">
        <f t="shared" si="0"/>
        <v>112733</v>
      </c>
    </row>
    <row r="28" spans="1:15" x14ac:dyDescent="0.3">
      <c r="A28" s="6" t="s">
        <v>95</v>
      </c>
      <c r="B28" s="7" t="s">
        <v>16</v>
      </c>
      <c r="C28" s="6" t="s">
        <v>17</v>
      </c>
      <c r="D28" s="6" t="s">
        <v>36</v>
      </c>
      <c r="E28" s="6" t="s">
        <v>96</v>
      </c>
      <c r="F28" s="6" t="s">
        <v>29</v>
      </c>
      <c r="G28" s="9">
        <v>8</v>
      </c>
      <c r="H28" s="9">
        <v>8</v>
      </c>
      <c r="I28" s="10">
        <v>113250</v>
      </c>
      <c r="J28" s="11">
        <v>16987.5</v>
      </c>
      <c r="K28" s="11">
        <v>96262.5</v>
      </c>
      <c r="L28" s="11"/>
      <c r="M28" s="11"/>
      <c r="N28" s="11"/>
      <c r="O28" s="12">
        <f t="shared" si="0"/>
        <v>113250</v>
      </c>
    </row>
    <row r="29" spans="1:15" x14ac:dyDescent="0.3">
      <c r="A29" s="6" t="s">
        <v>97</v>
      </c>
      <c r="B29" s="7" t="s">
        <v>16</v>
      </c>
      <c r="C29" s="6" t="s">
        <v>17</v>
      </c>
      <c r="D29" s="6" t="s">
        <v>32</v>
      </c>
      <c r="E29" s="6" t="s">
        <v>98</v>
      </c>
      <c r="F29" s="6" t="s">
        <v>99</v>
      </c>
      <c r="G29" s="9">
        <v>13</v>
      </c>
      <c r="H29" s="9">
        <v>13</v>
      </c>
      <c r="I29" s="10">
        <v>114926</v>
      </c>
      <c r="J29" s="11">
        <v>114926</v>
      </c>
      <c r="K29" s="11"/>
      <c r="L29" s="11"/>
      <c r="M29" s="11"/>
      <c r="N29" s="11"/>
      <c r="O29" s="12">
        <f t="shared" si="0"/>
        <v>114926</v>
      </c>
    </row>
    <row r="30" spans="1:15" x14ac:dyDescent="0.3">
      <c r="A30" s="6" t="s">
        <v>100</v>
      </c>
      <c r="B30" s="7" t="s">
        <v>16</v>
      </c>
      <c r="C30" s="6" t="s">
        <v>17</v>
      </c>
      <c r="D30" s="6" t="s">
        <v>36</v>
      </c>
      <c r="E30" s="6" t="s">
        <v>101</v>
      </c>
      <c r="F30" s="6" t="s">
        <v>29</v>
      </c>
      <c r="G30" s="9">
        <v>8</v>
      </c>
      <c r="H30" s="9">
        <v>8</v>
      </c>
      <c r="I30" s="10">
        <v>115542</v>
      </c>
      <c r="J30" s="11">
        <v>17331</v>
      </c>
      <c r="K30" s="11">
        <v>98211</v>
      </c>
      <c r="L30" s="11"/>
      <c r="M30" s="11"/>
      <c r="N30" s="11"/>
      <c r="O30" s="12">
        <f t="shared" si="0"/>
        <v>115542</v>
      </c>
    </row>
    <row r="31" spans="1:15" x14ac:dyDescent="0.3">
      <c r="A31" s="6" t="s">
        <v>102</v>
      </c>
      <c r="B31" s="7" t="s">
        <v>16</v>
      </c>
      <c r="C31" s="6" t="s">
        <v>17</v>
      </c>
      <c r="D31" s="6" t="s">
        <v>32</v>
      </c>
      <c r="E31" s="6" t="s">
        <v>103</v>
      </c>
      <c r="F31" s="6" t="s">
        <v>104</v>
      </c>
      <c r="G31" s="9">
        <v>4</v>
      </c>
      <c r="H31" s="9">
        <v>4</v>
      </c>
      <c r="I31" s="10">
        <v>117444</v>
      </c>
      <c r="J31" s="11">
        <v>117444</v>
      </c>
      <c r="K31" s="11"/>
      <c r="L31" s="11"/>
      <c r="M31" s="11"/>
      <c r="N31" s="11"/>
      <c r="O31" s="12">
        <f t="shared" si="0"/>
        <v>117444</v>
      </c>
    </row>
    <row r="32" spans="1:15" x14ac:dyDescent="0.3">
      <c r="A32" s="6" t="s">
        <v>105</v>
      </c>
      <c r="B32" s="7" t="s">
        <v>16</v>
      </c>
      <c r="C32" s="6" t="s">
        <v>17</v>
      </c>
      <c r="D32" s="6" t="s">
        <v>32</v>
      </c>
      <c r="E32" s="6" t="s">
        <v>106</v>
      </c>
      <c r="F32" s="6" t="s">
        <v>107</v>
      </c>
      <c r="G32" s="9">
        <v>12</v>
      </c>
      <c r="H32" s="9">
        <v>12</v>
      </c>
      <c r="I32" s="10">
        <v>119556</v>
      </c>
      <c r="J32" s="11"/>
      <c r="K32" s="11">
        <v>119556</v>
      </c>
      <c r="L32" s="11"/>
      <c r="M32" s="11"/>
      <c r="N32" s="11"/>
      <c r="O32" s="12">
        <f t="shared" si="0"/>
        <v>119556</v>
      </c>
    </row>
    <row r="33" spans="1:15" x14ac:dyDescent="0.3">
      <c r="A33" s="6" t="s">
        <v>108</v>
      </c>
      <c r="B33" s="7" t="s">
        <v>16</v>
      </c>
      <c r="C33" s="6" t="s">
        <v>17</v>
      </c>
      <c r="D33" s="6" t="s">
        <v>32</v>
      </c>
      <c r="E33" s="6" t="s">
        <v>109</v>
      </c>
      <c r="F33" s="6" t="s">
        <v>110</v>
      </c>
      <c r="G33" s="9">
        <v>10</v>
      </c>
      <c r="H33" s="9">
        <v>10</v>
      </c>
      <c r="I33" s="10">
        <v>120612</v>
      </c>
      <c r="J33" s="11"/>
      <c r="K33" s="11">
        <v>120612</v>
      </c>
      <c r="L33" s="11"/>
      <c r="M33" s="11"/>
      <c r="N33" s="11"/>
      <c r="O33" s="12">
        <f t="shared" si="0"/>
        <v>120612</v>
      </c>
    </row>
    <row r="34" spans="1:15" x14ac:dyDescent="0.3">
      <c r="A34" s="6" t="s">
        <v>111</v>
      </c>
      <c r="B34" s="7" t="s">
        <v>16</v>
      </c>
      <c r="C34" s="6" t="s">
        <v>17</v>
      </c>
      <c r="D34" s="6" t="s">
        <v>32</v>
      </c>
      <c r="E34" s="6" t="s">
        <v>112</v>
      </c>
      <c r="F34" s="6" t="s">
        <v>113</v>
      </c>
      <c r="G34" s="9">
        <v>14</v>
      </c>
      <c r="H34" s="9">
        <v>14</v>
      </c>
      <c r="I34" s="10">
        <v>121180</v>
      </c>
      <c r="J34" s="11"/>
      <c r="K34" s="11"/>
      <c r="L34" s="11">
        <v>121180</v>
      </c>
      <c r="M34" s="11"/>
      <c r="N34" s="11"/>
      <c r="O34" s="12">
        <f t="shared" si="0"/>
        <v>121180</v>
      </c>
    </row>
    <row r="35" spans="1:15" x14ac:dyDescent="0.3">
      <c r="A35" s="6" t="s">
        <v>114</v>
      </c>
      <c r="B35" s="7" t="s">
        <v>16</v>
      </c>
      <c r="C35" s="6" t="s">
        <v>17</v>
      </c>
      <c r="D35" s="6" t="s">
        <v>115</v>
      </c>
      <c r="E35" s="6" t="s">
        <v>116</v>
      </c>
      <c r="F35" s="6" t="s">
        <v>117</v>
      </c>
      <c r="G35" s="9">
        <v>14</v>
      </c>
      <c r="H35" s="9">
        <v>14</v>
      </c>
      <c r="I35" s="10">
        <v>122480</v>
      </c>
      <c r="J35" s="11">
        <v>122480</v>
      </c>
      <c r="K35" s="11"/>
      <c r="L35" s="11"/>
      <c r="M35" s="11"/>
      <c r="N35" s="11"/>
      <c r="O35" s="12">
        <f t="shared" si="0"/>
        <v>122480</v>
      </c>
    </row>
    <row r="36" spans="1:15" x14ac:dyDescent="0.3">
      <c r="A36" s="6" t="s">
        <v>118</v>
      </c>
      <c r="B36" s="7" t="s">
        <v>16</v>
      </c>
      <c r="C36" s="6" t="s">
        <v>17</v>
      </c>
      <c r="D36" s="6" t="s">
        <v>43</v>
      </c>
      <c r="E36" s="6" t="s">
        <v>119</v>
      </c>
      <c r="F36" s="6" t="s">
        <v>120</v>
      </c>
      <c r="G36" s="9">
        <v>8</v>
      </c>
      <c r="H36" s="9">
        <v>8</v>
      </c>
      <c r="I36" s="10">
        <v>124023</v>
      </c>
      <c r="J36" s="11"/>
      <c r="K36" s="11"/>
      <c r="L36" s="11">
        <v>124023</v>
      </c>
      <c r="M36" s="11"/>
      <c r="N36" s="11"/>
      <c r="O36" s="12">
        <f t="shared" si="0"/>
        <v>124023</v>
      </c>
    </row>
    <row r="37" spans="1:15" x14ac:dyDescent="0.3">
      <c r="A37" s="6" t="s">
        <v>121</v>
      </c>
      <c r="B37" s="7" t="s">
        <v>16</v>
      </c>
      <c r="C37" s="6" t="s">
        <v>17</v>
      </c>
      <c r="D37" s="6" t="s">
        <v>32</v>
      </c>
      <c r="E37" s="6" t="s">
        <v>122</v>
      </c>
      <c r="F37" s="6" t="s">
        <v>123</v>
      </c>
      <c r="G37" s="9">
        <v>11</v>
      </c>
      <c r="H37" s="9">
        <v>11</v>
      </c>
      <c r="I37" s="10">
        <v>125241</v>
      </c>
      <c r="J37" s="11"/>
      <c r="K37" s="11"/>
      <c r="L37" s="11"/>
      <c r="M37" s="11">
        <v>125241</v>
      </c>
      <c r="N37" s="11"/>
      <c r="O37" s="12">
        <f t="shared" si="0"/>
        <v>125241</v>
      </c>
    </row>
    <row r="38" spans="1:15" x14ac:dyDescent="0.3">
      <c r="A38" s="6" t="s">
        <v>124</v>
      </c>
      <c r="B38" s="7" t="s">
        <v>16</v>
      </c>
      <c r="C38" s="6" t="s">
        <v>17</v>
      </c>
      <c r="D38" s="6" t="s">
        <v>32</v>
      </c>
      <c r="E38" s="6" t="s">
        <v>125</v>
      </c>
      <c r="F38" s="6" t="s">
        <v>126</v>
      </c>
      <c r="G38" s="9">
        <v>8</v>
      </c>
      <c r="H38" s="9">
        <v>8</v>
      </c>
      <c r="I38" s="10">
        <v>125566</v>
      </c>
      <c r="J38" s="11"/>
      <c r="K38" s="11">
        <v>125566</v>
      </c>
      <c r="L38" s="11"/>
      <c r="M38" s="11"/>
      <c r="N38" s="11"/>
      <c r="O38" s="12">
        <f t="shared" si="0"/>
        <v>125566</v>
      </c>
    </row>
    <row r="39" spans="1:15" x14ac:dyDescent="0.3">
      <c r="A39" s="6" t="s">
        <v>127</v>
      </c>
      <c r="B39" s="7" t="s">
        <v>16</v>
      </c>
      <c r="C39" s="6" t="s">
        <v>17</v>
      </c>
      <c r="D39" s="6" t="s">
        <v>32</v>
      </c>
      <c r="E39" s="6" t="s">
        <v>128</v>
      </c>
      <c r="F39" s="6" t="s">
        <v>129</v>
      </c>
      <c r="G39" s="9">
        <v>8</v>
      </c>
      <c r="H39" s="9">
        <v>8</v>
      </c>
      <c r="I39" s="10">
        <v>126784</v>
      </c>
      <c r="J39" s="11"/>
      <c r="K39" s="11">
        <v>126784</v>
      </c>
      <c r="L39" s="11"/>
      <c r="M39" s="11"/>
      <c r="N39" s="11"/>
      <c r="O39" s="12">
        <f t="shared" si="0"/>
        <v>126784</v>
      </c>
    </row>
    <row r="40" spans="1:15" x14ac:dyDescent="0.3">
      <c r="A40" s="6" t="s">
        <v>130</v>
      </c>
      <c r="B40" s="7" t="s">
        <v>16</v>
      </c>
      <c r="C40" s="6" t="s">
        <v>17</v>
      </c>
      <c r="D40" s="6" t="s">
        <v>43</v>
      </c>
      <c r="E40" s="6" t="s">
        <v>131</v>
      </c>
      <c r="F40" s="6" t="s">
        <v>132</v>
      </c>
      <c r="G40" s="9">
        <v>6</v>
      </c>
      <c r="H40" s="9">
        <v>6</v>
      </c>
      <c r="I40" s="10">
        <v>127191</v>
      </c>
      <c r="J40" s="11"/>
      <c r="K40" s="11"/>
      <c r="L40" s="11">
        <v>127191</v>
      </c>
      <c r="M40" s="11"/>
      <c r="N40" s="11"/>
      <c r="O40" s="12">
        <f t="shared" si="0"/>
        <v>127191</v>
      </c>
    </row>
    <row r="41" spans="1:15" x14ac:dyDescent="0.3">
      <c r="A41" s="6" t="s">
        <v>133</v>
      </c>
      <c r="B41" s="7" t="s">
        <v>16</v>
      </c>
      <c r="C41" s="6" t="s">
        <v>17</v>
      </c>
      <c r="D41" s="6" t="s">
        <v>32</v>
      </c>
      <c r="E41" s="6" t="s">
        <v>134</v>
      </c>
      <c r="F41" s="6" t="s">
        <v>135</v>
      </c>
      <c r="G41" s="9">
        <v>4</v>
      </c>
      <c r="H41" s="9">
        <v>4</v>
      </c>
      <c r="I41" s="10">
        <v>128003</v>
      </c>
      <c r="J41" s="11">
        <v>128003</v>
      </c>
      <c r="K41" s="11"/>
      <c r="L41" s="11"/>
      <c r="M41" s="11"/>
      <c r="N41" s="11"/>
      <c r="O41" s="12">
        <f t="shared" si="0"/>
        <v>128003</v>
      </c>
    </row>
    <row r="42" spans="1:15" x14ac:dyDescent="0.3">
      <c r="A42" s="6" t="s">
        <v>136</v>
      </c>
      <c r="B42" s="9" t="s">
        <v>16</v>
      </c>
      <c r="C42" s="6" t="s">
        <v>17</v>
      </c>
      <c r="D42" s="6" t="s">
        <v>32</v>
      </c>
      <c r="E42" s="6" t="s">
        <v>137</v>
      </c>
      <c r="F42" s="6" t="s">
        <v>138</v>
      </c>
      <c r="G42" s="9">
        <v>3</v>
      </c>
      <c r="H42" s="9">
        <v>3</v>
      </c>
      <c r="I42" s="10">
        <v>128734</v>
      </c>
      <c r="J42" s="11"/>
      <c r="K42" s="11"/>
      <c r="L42" s="11">
        <v>128734</v>
      </c>
      <c r="M42" s="11"/>
      <c r="N42" s="11"/>
      <c r="O42" s="12">
        <f t="shared" si="0"/>
        <v>128734</v>
      </c>
    </row>
    <row r="43" spans="1:15" x14ac:dyDescent="0.3">
      <c r="A43" s="6" t="s">
        <v>139</v>
      </c>
      <c r="B43" s="7" t="s">
        <v>16</v>
      </c>
      <c r="C43" s="6" t="s">
        <v>17</v>
      </c>
      <c r="D43" s="6" t="s">
        <v>32</v>
      </c>
      <c r="E43" s="6" t="s">
        <v>140</v>
      </c>
      <c r="F43" s="6" t="s">
        <v>141</v>
      </c>
      <c r="G43" s="9">
        <v>2</v>
      </c>
      <c r="H43" s="9">
        <v>2</v>
      </c>
      <c r="I43" s="10">
        <v>131576</v>
      </c>
      <c r="J43" s="11"/>
      <c r="K43" s="11"/>
      <c r="L43" s="11"/>
      <c r="M43" s="11">
        <v>131576</v>
      </c>
      <c r="N43" s="11"/>
      <c r="O43" s="12">
        <f t="shared" si="0"/>
        <v>131576</v>
      </c>
    </row>
    <row r="44" spans="1:15" x14ac:dyDescent="0.3">
      <c r="A44" s="6" t="s">
        <v>142</v>
      </c>
      <c r="B44" s="7" t="s">
        <v>16</v>
      </c>
      <c r="C44" s="6" t="s">
        <v>17</v>
      </c>
      <c r="D44" s="6" t="s">
        <v>27</v>
      </c>
      <c r="E44" s="6" t="s">
        <v>143</v>
      </c>
      <c r="F44" s="6" t="s">
        <v>29</v>
      </c>
      <c r="G44" s="9">
        <v>7</v>
      </c>
      <c r="H44" s="9">
        <v>7</v>
      </c>
      <c r="I44" s="10">
        <v>132048</v>
      </c>
      <c r="J44" s="11"/>
      <c r="K44" s="11">
        <v>19807.2</v>
      </c>
      <c r="L44" s="11">
        <v>112240.8</v>
      </c>
      <c r="M44" s="11"/>
      <c r="N44" s="11"/>
      <c r="O44" s="12">
        <f t="shared" si="0"/>
        <v>132048</v>
      </c>
    </row>
    <row r="45" spans="1:15" x14ac:dyDescent="0.3">
      <c r="A45" s="6" t="s">
        <v>144</v>
      </c>
      <c r="B45" s="7" t="s">
        <v>16</v>
      </c>
      <c r="C45" s="6" t="s">
        <v>17</v>
      </c>
      <c r="D45" s="6" t="s">
        <v>27</v>
      </c>
      <c r="E45" s="6" t="s">
        <v>145</v>
      </c>
      <c r="F45" s="6" t="s">
        <v>29</v>
      </c>
      <c r="G45" s="9">
        <v>8</v>
      </c>
      <c r="H45" s="9">
        <v>8</v>
      </c>
      <c r="I45" s="10">
        <v>133424</v>
      </c>
      <c r="J45" s="11"/>
      <c r="K45" s="11">
        <v>20013.599999999999</v>
      </c>
      <c r="L45" s="11">
        <v>113410.4</v>
      </c>
      <c r="M45" s="11"/>
      <c r="N45" s="11"/>
      <c r="O45" s="12">
        <f t="shared" si="0"/>
        <v>133424</v>
      </c>
    </row>
    <row r="46" spans="1:15" x14ac:dyDescent="0.3">
      <c r="A46" s="6" t="s">
        <v>146</v>
      </c>
      <c r="B46" s="9" t="s">
        <v>16</v>
      </c>
      <c r="C46" s="6" t="s">
        <v>17</v>
      </c>
      <c r="D46" s="6" t="s">
        <v>32</v>
      </c>
      <c r="E46" s="6" t="s">
        <v>147</v>
      </c>
      <c r="F46" s="6" t="s">
        <v>148</v>
      </c>
      <c r="G46" s="9">
        <v>3</v>
      </c>
      <c r="H46" s="9">
        <v>3</v>
      </c>
      <c r="I46" s="10">
        <v>134257</v>
      </c>
      <c r="J46" s="11"/>
      <c r="K46" s="11">
        <v>134257</v>
      </c>
      <c r="L46" s="11"/>
      <c r="M46" s="11"/>
      <c r="N46" s="11"/>
      <c r="O46" s="12">
        <f t="shared" si="0"/>
        <v>134257</v>
      </c>
    </row>
    <row r="47" spans="1:15" x14ac:dyDescent="0.3">
      <c r="A47" s="6" t="s">
        <v>149</v>
      </c>
      <c r="B47" s="7" t="s">
        <v>16</v>
      </c>
      <c r="C47" s="6" t="s">
        <v>17</v>
      </c>
      <c r="D47" s="6" t="s">
        <v>32</v>
      </c>
      <c r="E47" s="6" t="s">
        <v>150</v>
      </c>
      <c r="F47" s="6" t="s">
        <v>151</v>
      </c>
      <c r="G47" s="9">
        <v>10</v>
      </c>
      <c r="H47" s="9">
        <v>10</v>
      </c>
      <c r="I47" s="10">
        <v>135394</v>
      </c>
      <c r="J47" s="11"/>
      <c r="K47" s="11"/>
      <c r="L47" s="11"/>
      <c r="M47" s="11">
        <v>135394</v>
      </c>
      <c r="N47" s="11"/>
      <c r="O47" s="12">
        <f t="shared" si="0"/>
        <v>135394</v>
      </c>
    </row>
    <row r="48" spans="1:15" x14ac:dyDescent="0.3">
      <c r="A48" s="6" t="s">
        <v>152</v>
      </c>
      <c r="B48" s="7" t="s">
        <v>16</v>
      </c>
      <c r="C48" s="6" t="s">
        <v>17</v>
      </c>
      <c r="D48" s="6" t="s">
        <v>27</v>
      </c>
      <c r="E48" s="6" t="s">
        <v>153</v>
      </c>
      <c r="F48" s="6" t="s">
        <v>29</v>
      </c>
      <c r="G48" s="9">
        <v>6</v>
      </c>
      <c r="H48" s="9">
        <v>6</v>
      </c>
      <c r="I48" s="10">
        <v>136000</v>
      </c>
      <c r="J48" s="11"/>
      <c r="K48" s="11">
        <v>20400</v>
      </c>
      <c r="L48" s="11">
        <v>115600</v>
      </c>
      <c r="M48" s="11"/>
      <c r="N48" s="11"/>
      <c r="O48" s="12">
        <f t="shared" si="0"/>
        <v>136000</v>
      </c>
    </row>
    <row r="49" spans="1:15" x14ac:dyDescent="0.3">
      <c r="A49" s="6" t="s">
        <v>154</v>
      </c>
      <c r="B49" s="7" t="s">
        <v>16</v>
      </c>
      <c r="C49" s="6" t="s">
        <v>17</v>
      </c>
      <c r="D49" s="6" t="s">
        <v>27</v>
      </c>
      <c r="E49" s="6" t="s">
        <v>155</v>
      </c>
      <c r="F49" s="6" t="s">
        <v>29</v>
      </c>
      <c r="G49" s="9">
        <v>7</v>
      </c>
      <c r="H49" s="9">
        <v>7</v>
      </c>
      <c r="I49" s="10">
        <v>136633</v>
      </c>
      <c r="J49" s="11"/>
      <c r="K49" s="11">
        <v>20494.95</v>
      </c>
      <c r="L49" s="11">
        <v>116138.05</v>
      </c>
      <c r="M49" s="11"/>
      <c r="N49" s="11"/>
      <c r="O49" s="12">
        <f t="shared" si="0"/>
        <v>136633</v>
      </c>
    </row>
    <row r="50" spans="1:15" x14ac:dyDescent="0.3">
      <c r="A50" s="6" t="s">
        <v>156</v>
      </c>
      <c r="B50" s="7" t="s">
        <v>16</v>
      </c>
      <c r="C50" s="6" t="s">
        <v>17</v>
      </c>
      <c r="D50" s="6" t="s">
        <v>32</v>
      </c>
      <c r="E50" s="6" t="s">
        <v>157</v>
      </c>
      <c r="F50" s="6" t="s">
        <v>158</v>
      </c>
      <c r="G50" s="9">
        <v>9</v>
      </c>
      <c r="H50" s="9">
        <v>9</v>
      </c>
      <c r="I50" s="10">
        <v>136774</v>
      </c>
      <c r="J50" s="11">
        <v>136774</v>
      </c>
      <c r="K50" s="11"/>
      <c r="L50" s="11"/>
      <c r="M50" s="11"/>
      <c r="N50" s="11"/>
      <c r="O50" s="12">
        <f t="shared" si="0"/>
        <v>136774</v>
      </c>
    </row>
    <row r="51" spans="1:15" x14ac:dyDescent="0.3">
      <c r="A51" s="6" t="s">
        <v>159</v>
      </c>
      <c r="B51" s="7" t="s">
        <v>16</v>
      </c>
      <c r="C51" s="6" t="s">
        <v>17</v>
      </c>
      <c r="D51" s="6" t="s">
        <v>32</v>
      </c>
      <c r="E51" s="6" t="s">
        <v>160</v>
      </c>
      <c r="F51" s="6" t="s">
        <v>161</v>
      </c>
      <c r="G51" s="9">
        <v>11</v>
      </c>
      <c r="H51" s="9">
        <v>11</v>
      </c>
      <c r="I51" s="10">
        <v>138074</v>
      </c>
      <c r="J51" s="11"/>
      <c r="K51" s="11"/>
      <c r="L51" s="11"/>
      <c r="M51" s="11">
        <v>138074</v>
      </c>
      <c r="N51" s="11"/>
      <c r="O51" s="12">
        <f t="shared" si="0"/>
        <v>138074</v>
      </c>
    </row>
    <row r="52" spans="1:15" x14ac:dyDescent="0.3">
      <c r="A52" s="6" t="s">
        <v>162</v>
      </c>
      <c r="B52" s="7" t="s">
        <v>16</v>
      </c>
      <c r="C52" s="6" t="s">
        <v>17</v>
      </c>
      <c r="D52" s="6" t="s">
        <v>36</v>
      </c>
      <c r="E52" s="6" t="s">
        <v>163</v>
      </c>
      <c r="F52" s="6" t="s">
        <v>29</v>
      </c>
      <c r="G52" s="8">
        <v>1</v>
      </c>
      <c r="H52" s="9">
        <v>1</v>
      </c>
      <c r="I52" s="10">
        <v>139384</v>
      </c>
      <c r="J52" s="11"/>
      <c r="K52" s="11">
        <v>20907.599999999999</v>
      </c>
      <c r="L52" s="11">
        <v>118476.4</v>
      </c>
      <c r="M52" s="11"/>
      <c r="N52" s="11"/>
      <c r="O52" s="12">
        <f t="shared" si="0"/>
        <v>139384</v>
      </c>
    </row>
    <row r="53" spans="1:15" x14ac:dyDescent="0.3">
      <c r="A53" s="6" t="s">
        <v>164</v>
      </c>
      <c r="B53" s="7" t="s">
        <v>16</v>
      </c>
      <c r="C53" s="6" t="s">
        <v>17</v>
      </c>
      <c r="D53" s="6" t="s">
        <v>43</v>
      </c>
      <c r="E53" s="6" t="s">
        <v>165</v>
      </c>
      <c r="F53" s="6" t="s">
        <v>166</v>
      </c>
      <c r="G53" s="9">
        <v>8</v>
      </c>
      <c r="H53" s="9">
        <v>8</v>
      </c>
      <c r="I53" s="10">
        <v>140592</v>
      </c>
      <c r="J53" s="11"/>
      <c r="K53" s="11">
        <v>140592</v>
      </c>
      <c r="L53" s="11"/>
      <c r="M53" s="11"/>
      <c r="N53" s="11"/>
      <c r="O53" s="12">
        <f t="shared" si="0"/>
        <v>140592</v>
      </c>
    </row>
    <row r="54" spans="1:15" x14ac:dyDescent="0.3">
      <c r="A54" s="6" t="s">
        <v>167</v>
      </c>
      <c r="B54" s="7" t="s">
        <v>16</v>
      </c>
      <c r="C54" s="6" t="s">
        <v>17</v>
      </c>
      <c r="D54" s="6" t="s">
        <v>36</v>
      </c>
      <c r="E54" s="6" t="s">
        <v>168</v>
      </c>
      <c r="F54" s="6" t="s">
        <v>29</v>
      </c>
      <c r="G54" s="9">
        <v>1</v>
      </c>
      <c r="H54" s="9">
        <v>1</v>
      </c>
      <c r="I54" s="10">
        <v>143969</v>
      </c>
      <c r="J54" s="11"/>
      <c r="K54" s="11">
        <v>21595.35</v>
      </c>
      <c r="L54" s="11">
        <v>122373.65</v>
      </c>
      <c r="M54" s="11"/>
      <c r="N54" s="11"/>
      <c r="O54" s="12">
        <f t="shared" si="0"/>
        <v>143969</v>
      </c>
    </row>
    <row r="55" spans="1:15" x14ac:dyDescent="0.3">
      <c r="A55" s="6" t="s">
        <v>169</v>
      </c>
      <c r="B55" s="7" t="s">
        <v>16</v>
      </c>
      <c r="C55" s="6" t="s">
        <v>17</v>
      </c>
      <c r="D55" s="6" t="s">
        <v>32</v>
      </c>
      <c r="E55" s="6" t="s">
        <v>170</v>
      </c>
      <c r="F55" s="6" t="s">
        <v>171</v>
      </c>
      <c r="G55" s="9">
        <v>10</v>
      </c>
      <c r="H55" s="9">
        <v>10</v>
      </c>
      <c r="I55" s="10">
        <v>144815</v>
      </c>
      <c r="J55" s="11"/>
      <c r="K55" s="11"/>
      <c r="L55" s="11"/>
      <c r="M55" s="11">
        <v>144815</v>
      </c>
      <c r="N55" s="11"/>
      <c r="O55" s="12">
        <f t="shared" si="0"/>
        <v>144815</v>
      </c>
    </row>
    <row r="56" spans="1:15" x14ac:dyDescent="0.3">
      <c r="A56" s="6" t="s">
        <v>172</v>
      </c>
      <c r="B56" s="7" t="s">
        <v>16</v>
      </c>
      <c r="C56" s="6" t="s">
        <v>17</v>
      </c>
      <c r="D56" s="6" t="s">
        <v>73</v>
      </c>
      <c r="E56" s="6" t="s">
        <v>173</v>
      </c>
      <c r="F56" s="6" t="s">
        <v>174</v>
      </c>
      <c r="G56" s="9">
        <v>11</v>
      </c>
      <c r="H56" s="9">
        <v>11</v>
      </c>
      <c r="I56" s="10">
        <v>144886</v>
      </c>
      <c r="J56" s="11"/>
      <c r="K56" s="11">
        <v>144886</v>
      </c>
      <c r="L56" s="11"/>
      <c r="M56" s="11"/>
      <c r="N56" s="11"/>
      <c r="O56" s="12">
        <f t="shared" si="0"/>
        <v>144886</v>
      </c>
    </row>
    <row r="57" spans="1:15" x14ac:dyDescent="0.3">
      <c r="A57" s="6" t="s">
        <v>175</v>
      </c>
      <c r="B57" s="9" t="s">
        <v>16</v>
      </c>
      <c r="C57" s="6" t="s">
        <v>17</v>
      </c>
      <c r="D57" s="6" t="s">
        <v>32</v>
      </c>
      <c r="E57" s="6" t="s">
        <v>176</v>
      </c>
      <c r="F57" s="6" t="s">
        <v>177</v>
      </c>
      <c r="G57" s="9">
        <v>3</v>
      </c>
      <c r="H57" s="9">
        <v>3</v>
      </c>
      <c r="I57" s="10">
        <v>146765</v>
      </c>
      <c r="J57" s="11">
        <v>146765</v>
      </c>
      <c r="K57" s="11"/>
      <c r="L57" s="11"/>
      <c r="M57" s="11"/>
      <c r="N57" s="11"/>
      <c r="O57" s="12">
        <f t="shared" si="0"/>
        <v>146765</v>
      </c>
    </row>
    <row r="58" spans="1:15" x14ac:dyDescent="0.3">
      <c r="A58" s="6" t="s">
        <v>178</v>
      </c>
      <c r="B58" s="7" t="s">
        <v>16</v>
      </c>
      <c r="C58" s="6" t="s">
        <v>17</v>
      </c>
      <c r="D58" s="6" t="s">
        <v>36</v>
      </c>
      <c r="E58" s="6" t="s">
        <v>179</v>
      </c>
      <c r="F58" s="6" t="s">
        <v>180</v>
      </c>
      <c r="G58" s="9">
        <v>2</v>
      </c>
      <c r="H58" s="9">
        <v>2</v>
      </c>
      <c r="I58" s="10">
        <v>148096</v>
      </c>
      <c r="J58" s="11"/>
      <c r="K58" s="11">
        <v>22214.399999999998</v>
      </c>
      <c r="L58" s="11">
        <v>125881.60000000001</v>
      </c>
      <c r="M58" s="11"/>
      <c r="N58" s="11"/>
      <c r="O58" s="12">
        <f t="shared" si="0"/>
        <v>148096</v>
      </c>
    </row>
    <row r="59" spans="1:15" x14ac:dyDescent="0.3">
      <c r="A59" s="6" t="s">
        <v>181</v>
      </c>
      <c r="B59" s="7" t="s">
        <v>16</v>
      </c>
      <c r="C59" s="6" t="s">
        <v>17</v>
      </c>
      <c r="D59" s="6" t="s">
        <v>27</v>
      </c>
      <c r="E59" s="6" t="s">
        <v>182</v>
      </c>
      <c r="F59" s="6" t="s">
        <v>29</v>
      </c>
      <c r="G59" s="9">
        <v>2</v>
      </c>
      <c r="H59" s="9">
        <v>2</v>
      </c>
      <c r="I59" s="10">
        <v>149930</v>
      </c>
      <c r="J59" s="11"/>
      <c r="K59" s="11">
        <v>22489.5</v>
      </c>
      <c r="L59" s="11">
        <v>127440.5</v>
      </c>
      <c r="M59" s="11"/>
      <c r="N59" s="11"/>
      <c r="O59" s="12">
        <f t="shared" si="0"/>
        <v>149930</v>
      </c>
    </row>
    <row r="60" spans="1:15" x14ac:dyDescent="0.3">
      <c r="A60" s="6" t="s">
        <v>183</v>
      </c>
      <c r="B60" s="7" t="s">
        <v>16</v>
      </c>
      <c r="C60" s="6" t="s">
        <v>17</v>
      </c>
      <c r="D60" s="6" t="s">
        <v>32</v>
      </c>
      <c r="E60" s="6" t="s">
        <v>184</v>
      </c>
      <c r="F60" s="6" t="s">
        <v>185</v>
      </c>
      <c r="G60" s="9">
        <v>13</v>
      </c>
      <c r="H60" s="9">
        <v>13</v>
      </c>
      <c r="I60" s="10">
        <v>151800</v>
      </c>
      <c r="J60" s="11"/>
      <c r="K60" s="11">
        <v>151800</v>
      </c>
      <c r="L60" s="11"/>
      <c r="M60" s="11"/>
      <c r="N60" s="11"/>
      <c r="O60" s="12">
        <f t="shared" si="0"/>
        <v>151800</v>
      </c>
    </row>
    <row r="61" spans="1:15" x14ac:dyDescent="0.3">
      <c r="A61" s="6" t="s">
        <v>186</v>
      </c>
      <c r="B61" s="7" t="s">
        <v>16</v>
      </c>
      <c r="C61" s="6" t="s">
        <v>17</v>
      </c>
      <c r="D61" s="6" t="s">
        <v>32</v>
      </c>
      <c r="E61" s="6" t="s">
        <v>187</v>
      </c>
      <c r="F61" s="6" t="s">
        <v>188</v>
      </c>
      <c r="G61" s="9">
        <v>13</v>
      </c>
      <c r="H61" s="9">
        <v>13</v>
      </c>
      <c r="I61" s="10">
        <v>153212</v>
      </c>
      <c r="J61" s="11">
        <v>153212</v>
      </c>
      <c r="K61" s="11"/>
      <c r="L61" s="11"/>
      <c r="M61" s="11"/>
      <c r="N61" s="11"/>
      <c r="O61" s="12">
        <f t="shared" si="0"/>
        <v>153212</v>
      </c>
    </row>
    <row r="62" spans="1:15" x14ac:dyDescent="0.3">
      <c r="A62" s="6" t="s">
        <v>189</v>
      </c>
      <c r="B62" s="7" t="s">
        <v>16</v>
      </c>
      <c r="C62" s="6" t="s">
        <v>17</v>
      </c>
      <c r="D62" s="6" t="s">
        <v>32</v>
      </c>
      <c r="E62" s="6" t="s">
        <v>190</v>
      </c>
      <c r="F62" s="6" t="s">
        <v>191</v>
      </c>
      <c r="G62" s="9">
        <v>13</v>
      </c>
      <c r="H62" s="9">
        <v>13</v>
      </c>
      <c r="I62" s="10">
        <v>153668</v>
      </c>
      <c r="J62" s="11"/>
      <c r="K62" s="11">
        <v>153668</v>
      </c>
      <c r="L62" s="11"/>
      <c r="M62" s="11"/>
      <c r="N62" s="11"/>
      <c r="O62" s="12">
        <f t="shared" si="0"/>
        <v>153668</v>
      </c>
    </row>
    <row r="63" spans="1:15" x14ac:dyDescent="0.3">
      <c r="A63" s="6" t="s">
        <v>192</v>
      </c>
      <c r="B63" s="7" t="s">
        <v>16</v>
      </c>
      <c r="C63" s="6" t="s">
        <v>17</v>
      </c>
      <c r="D63" s="6" t="s">
        <v>32</v>
      </c>
      <c r="E63" s="6" t="s">
        <v>193</v>
      </c>
      <c r="F63" s="6" t="s">
        <v>194</v>
      </c>
      <c r="G63" s="9">
        <v>12</v>
      </c>
      <c r="H63" s="9">
        <v>12</v>
      </c>
      <c r="I63" s="10">
        <v>154643</v>
      </c>
      <c r="J63" s="11">
        <v>154643</v>
      </c>
      <c r="K63" s="11"/>
      <c r="L63" s="11"/>
      <c r="M63" s="11"/>
      <c r="N63" s="11"/>
      <c r="O63" s="12">
        <f t="shared" si="0"/>
        <v>154643</v>
      </c>
    </row>
    <row r="64" spans="1:15" x14ac:dyDescent="0.3">
      <c r="A64" s="6" t="s">
        <v>195</v>
      </c>
      <c r="B64" s="9" t="s">
        <v>16</v>
      </c>
      <c r="C64" s="6" t="s">
        <v>17</v>
      </c>
      <c r="D64" s="6" t="s">
        <v>36</v>
      </c>
      <c r="E64" s="6" t="s">
        <v>196</v>
      </c>
      <c r="F64" s="6" t="s">
        <v>29</v>
      </c>
      <c r="G64" s="9">
        <v>3</v>
      </c>
      <c r="H64" s="9">
        <v>3</v>
      </c>
      <c r="I64" s="10">
        <v>154973</v>
      </c>
      <c r="J64" s="11"/>
      <c r="K64" s="11">
        <v>23245.95</v>
      </c>
      <c r="L64" s="11"/>
      <c r="M64" s="11">
        <v>131727.04999999999</v>
      </c>
      <c r="N64" s="11"/>
      <c r="O64" s="12">
        <f t="shared" si="0"/>
        <v>154973</v>
      </c>
    </row>
    <row r="65" spans="1:15" x14ac:dyDescent="0.3">
      <c r="A65" s="6" t="s">
        <v>197</v>
      </c>
      <c r="B65" s="7" t="s">
        <v>16</v>
      </c>
      <c r="C65" s="6" t="s">
        <v>17</v>
      </c>
      <c r="D65" s="6" t="s">
        <v>36</v>
      </c>
      <c r="E65" s="6" t="s">
        <v>198</v>
      </c>
      <c r="F65" s="6" t="s">
        <v>29</v>
      </c>
      <c r="G65" s="9">
        <v>13</v>
      </c>
      <c r="H65" s="9">
        <v>13</v>
      </c>
      <c r="I65" s="10">
        <v>156807</v>
      </c>
      <c r="J65" s="11">
        <v>23521.05</v>
      </c>
      <c r="K65" s="11">
        <v>133285.95000000001</v>
      </c>
      <c r="L65" s="11"/>
      <c r="M65" s="11"/>
      <c r="N65" s="11"/>
      <c r="O65" s="12">
        <f t="shared" si="0"/>
        <v>156807</v>
      </c>
    </row>
    <row r="66" spans="1:15" x14ac:dyDescent="0.3">
      <c r="A66" s="6" t="s">
        <v>199</v>
      </c>
      <c r="B66" s="7" t="s">
        <v>16</v>
      </c>
      <c r="C66" s="6" t="s">
        <v>17</v>
      </c>
      <c r="D66" s="6" t="s">
        <v>32</v>
      </c>
      <c r="E66" s="6" t="s">
        <v>200</v>
      </c>
      <c r="F66" s="6" t="s">
        <v>201</v>
      </c>
      <c r="G66" s="9">
        <v>4</v>
      </c>
      <c r="H66" s="9">
        <v>4</v>
      </c>
      <c r="I66" s="10">
        <v>158785</v>
      </c>
      <c r="J66" s="11"/>
      <c r="K66" s="11">
        <v>158785</v>
      </c>
      <c r="L66" s="11"/>
      <c r="M66" s="11"/>
      <c r="N66" s="11"/>
      <c r="O66" s="12">
        <f t="shared" ref="O66:O129" si="1">SUM(J66:N66)</f>
        <v>158785</v>
      </c>
    </row>
    <row r="67" spans="1:15" x14ac:dyDescent="0.3">
      <c r="A67" s="6" t="s">
        <v>202</v>
      </c>
      <c r="B67" s="7" t="s">
        <v>16</v>
      </c>
      <c r="C67" s="6" t="s">
        <v>17</v>
      </c>
      <c r="D67" s="6" t="s">
        <v>32</v>
      </c>
      <c r="E67" s="6" t="s">
        <v>203</v>
      </c>
      <c r="F67" s="6" t="s">
        <v>204</v>
      </c>
      <c r="G67" s="9">
        <v>2</v>
      </c>
      <c r="H67" s="9">
        <v>2</v>
      </c>
      <c r="I67" s="10">
        <v>161059</v>
      </c>
      <c r="J67" s="11"/>
      <c r="K67" s="11">
        <v>161059</v>
      </c>
      <c r="L67" s="11"/>
      <c r="M67" s="11"/>
      <c r="N67" s="11"/>
      <c r="O67" s="12">
        <f t="shared" si="1"/>
        <v>161059</v>
      </c>
    </row>
    <row r="68" spans="1:15" x14ac:dyDescent="0.3">
      <c r="A68" s="6" t="s">
        <v>205</v>
      </c>
      <c r="B68" s="7" t="s">
        <v>16</v>
      </c>
      <c r="C68" s="6" t="s">
        <v>17</v>
      </c>
      <c r="D68" s="6" t="s">
        <v>32</v>
      </c>
      <c r="E68" s="6" t="s">
        <v>206</v>
      </c>
      <c r="F68" s="6" t="s">
        <v>207</v>
      </c>
      <c r="G68" s="9">
        <v>12</v>
      </c>
      <c r="H68" s="9">
        <v>12</v>
      </c>
      <c r="I68" s="10">
        <v>162440</v>
      </c>
      <c r="J68" s="11"/>
      <c r="K68" s="11">
        <v>162440</v>
      </c>
      <c r="L68" s="11"/>
      <c r="M68" s="11"/>
      <c r="N68" s="11"/>
      <c r="O68" s="12">
        <f t="shared" si="1"/>
        <v>162440</v>
      </c>
    </row>
    <row r="69" spans="1:15" x14ac:dyDescent="0.3">
      <c r="A69" s="6" t="s">
        <v>208</v>
      </c>
      <c r="B69" s="7" t="s">
        <v>16</v>
      </c>
      <c r="C69" s="6" t="s">
        <v>17</v>
      </c>
      <c r="D69" s="6" t="s">
        <v>32</v>
      </c>
      <c r="E69" s="6" t="s">
        <v>209</v>
      </c>
      <c r="F69" s="6" t="s">
        <v>210</v>
      </c>
      <c r="G69" s="9">
        <v>12</v>
      </c>
      <c r="H69" s="9">
        <v>12</v>
      </c>
      <c r="I69" s="10">
        <v>164227</v>
      </c>
      <c r="J69" s="11"/>
      <c r="K69" s="11"/>
      <c r="L69" s="11">
        <v>164227</v>
      </c>
      <c r="M69" s="11"/>
      <c r="N69" s="11"/>
      <c r="O69" s="12">
        <f t="shared" si="1"/>
        <v>164227</v>
      </c>
    </row>
    <row r="70" spans="1:15" x14ac:dyDescent="0.3">
      <c r="A70" s="6" t="s">
        <v>211</v>
      </c>
      <c r="B70" s="7" t="s">
        <v>16</v>
      </c>
      <c r="C70" s="6" t="s">
        <v>17</v>
      </c>
      <c r="D70" s="6" t="s">
        <v>32</v>
      </c>
      <c r="E70" s="6" t="s">
        <v>212</v>
      </c>
      <c r="F70" s="6" t="s">
        <v>213</v>
      </c>
      <c r="G70" s="9">
        <v>10</v>
      </c>
      <c r="H70" s="9">
        <v>10</v>
      </c>
      <c r="I70" s="10">
        <v>166095</v>
      </c>
      <c r="J70" s="11"/>
      <c r="K70" s="11">
        <v>166095</v>
      </c>
      <c r="L70" s="11"/>
      <c r="M70" s="11"/>
      <c r="N70" s="11"/>
      <c r="O70" s="12">
        <f t="shared" si="1"/>
        <v>166095</v>
      </c>
    </row>
    <row r="71" spans="1:15" x14ac:dyDescent="0.3">
      <c r="A71" s="6" t="s">
        <v>214</v>
      </c>
      <c r="B71" s="7" t="s">
        <v>16</v>
      </c>
      <c r="C71" s="6" t="s">
        <v>17</v>
      </c>
      <c r="D71" s="6" t="s">
        <v>215</v>
      </c>
      <c r="E71" s="6" t="s">
        <v>216</v>
      </c>
      <c r="F71" s="6" t="s">
        <v>217</v>
      </c>
      <c r="G71" s="9">
        <v>1</v>
      </c>
      <c r="H71" s="9">
        <v>1</v>
      </c>
      <c r="I71" s="10">
        <v>166370</v>
      </c>
      <c r="J71" s="11"/>
      <c r="K71" s="11">
        <v>24955.5</v>
      </c>
      <c r="L71" s="11">
        <v>141414.5</v>
      </c>
      <c r="M71" s="11"/>
      <c r="N71" s="11"/>
      <c r="O71" s="12">
        <f t="shared" si="1"/>
        <v>166370</v>
      </c>
    </row>
    <row r="72" spans="1:15" x14ac:dyDescent="0.3">
      <c r="A72" s="6" t="s">
        <v>218</v>
      </c>
      <c r="B72" s="7" t="s">
        <v>16</v>
      </c>
      <c r="C72" s="6" t="s">
        <v>17</v>
      </c>
      <c r="D72" s="6" t="s">
        <v>32</v>
      </c>
      <c r="E72" s="6" t="s">
        <v>219</v>
      </c>
      <c r="F72" s="6" t="s">
        <v>220</v>
      </c>
      <c r="G72" s="9">
        <v>8</v>
      </c>
      <c r="H72" s="9">
        <v>8</v>
      </c>
      <c r="I72" s="10">
        <v>166663</v>
      </c>
      <c r="J72" s="11"/>
      <c r="K72" s="11">
        <v>166663</v>
      </c>
      <c r="L72" s="11"/>
      <c r="M72" s="11"/>
      <c r="N72" s="11"/>
      <c r="O72" s="12">
        <f t="shared" si="1"/>
        <v>166663</v>
      </c>
    </row>
    <row r="73" spans="1:15" x14ac:dyDescent="0.3">
      <c r="A73" s="6" t="s">
        <v>221</v>
      </c>
      <c r="B73" s="7" t="s">
        <v>16</v>
      </c>
      <c r="C73" s="6" t="s">
        <v>17</v>
      </c>
      <c r="D73" s="6" t="s">
        <v>32</v>
      </c>
      <c r="E73" s="6" t="s">
        <v>222</v>
      </c>
      <c r="F73" s="6" t="s">
        <v>223</v>
      </c>
      <c r="G73" s="9">
        <v>10</v>
      </c>
      <c r="H73" s="9">
        <v>10</v>
      </c>
      <c r="I73" s="10">
        <v>168206</v>
      </c>
      <c r="J73" s="11"/>
      <c r="K73" s="11">
        <v>168206</v>
      </c>
      <c r="L73" s="11"/>
      <c r="M73" s="11"/>
      <c r="N73" s="11"/>
      <c r="O73" s="12">
        <f t="shared" si="1"/>
        <v>168206</v>
      </c>
    </row>
    <row r="74" spans="1:15" x14ac:dyDescent="0.3">
      <c r="A74" s="6" t="s">
        <v>224</v>
      </c>
      <c r="B74" s="7" t="s">
        <v>16</v>
      </c>
      <c r="C74" s="6" t="s">
        <v>17</v>
      </c>
      <c r="D74" s="6" t="s">
        <v>27</v>
      </c>
      <c r="E74" s="6" t="s">
        <v>225</v>
      </c>
      <c r="F74" s="6" t="s">
        <v>29</v>
      </c>
      <c r="G74" s="9">
        <v>7</v>
      </c>
      <c r="H74" s="9">
        <v>7</v>
      </c>
      <c r="I74" s="10">
        <v>168270</v>
      </c>
      <c r="J74" s="11"/>
      <c r="K74" s="11">
        <v>25240.5</v>
      </c>
      <c r="L74" s="11">
        <v>143029.5</v>
      </c>
      <c r="M74" s="11"/>
      <c r="N74" s="11"/>
      <c r="O74" s="12">
        <f t="shared" si="1"/>
        <v>168270</v>
      </c>
    </row>
    <row r="75" spans="1:15" x14ac:dyDescent="0.3">
      <c r="A75" s="6" t="s">
        <v>226</v>
      </c>
      <c r="B75" s="7" t="s">
        <v>16</v>
      </c>
      <c r="C75" s="6" t="s">
        <v>17</v>
      </c>
      <c r="D75" s="6" t="s">
        <v>32</v>
      </c>
      <c r="E75" s="6" t="s">
        <v>227</v>
      </c>
      <c r="F75" s="6" t="s">
        <v>228</v>
      </c>
      <c r="G75" s="9">
        <v>14</v>
      </c>
      <c r="H75" s="9">
        <v>14</v>
      </c>
      <c r="I75" s="10">
        <v>168774</v>
      </c>
      <c r="J75" s="11">
        <v>168774</v>
      </c>
      <c r="K75" s="11"/>
      <c r="L75" s="11"/>
      <c r="M75" s="11"/>
      <c r="N75" s="11"/>
      <c r="O75" s="12">
        <f t="shared" si="1"/>
        <v>168774</v>
      </c>
    </row>
    <row r="76" spans="1:15" x14ac:dyDescent="0.3">
      <c r="A76" s="6" t="s">
        <v>229</v>
      </c>
      <c r="B76" s="7" t="s">
        <v>16</v>
      </c>
      <c r="C76" s="6" t="s">
        <v>17</v>
      </c>
      <c r="D76" s="6" t="s">
        <v>32</v>
      </c>
      <c r="E76" s="6" t="s">
        <v>230</v>
      </c>
      <c r="F76" s="6" t="s">
        <v>231</v>
      </c>
      <c r="G76" s="9">
        <v>10</v>
      </c>
      <c r="H76" s="9">
        <v>10</v>
      </c>
      <c r="I76" s="10">
        <v>174867</v>
      </c>
      <c r="J76" s="11"/>
      <c r="K76" s="11">
        <v>174867</v>
      </c>
      <c r="L76" s="11"/>
      <c r="M76" s="11"/>
      <c r="N76" s="11"/>
      <c r="O76" s="12">
        <f t="shared" si="1"/>
        <v>174867</v>
      </c>
    </row>
    <row r="77" spans="1:15" x14ac:dyDescent="0.3">
      <c r="A77" s="6" t="s">
        <v>232</v>
      </c>
      <c r="B77" s="7" t="s">
        <v>16</v>
      </c>
      <c r="C77" s="6" t="s">
        <v>17</v>
      </c>
      <c r="D77" s="6" t="s">
        <v>43</v>
      </c>
      <c r="E77" s="6" t="s">
        <v>233</v>
      </c>
      <c r="F77" s="6" t="s">
        <v>234</v>
      </c>
      <c r="G77" s="9">
        <v>6</v>
      </c>
      <c r="H77" s="9">
        <v>6</v>
      </c>
      <c r="I77" s="10">
        <v>177709</v>
      </c>
      <c r="J77" s="11"/>
      <c r="K77" s="11"/>
      <c r="L77" s="11"/>
      <c r="M77" s="11">
        <v>177709</v>
      </c>
      <c r="N77" s="11"/>
      <c r="O77" s="12">
        <f t="shared" si="1"/>
        <v>177709</v>
      </c>
    </row>
    <row r="78" spans="1:15" x14ac:dyDescent="0.3">
      <c r="A78" s="6" t="s">
        <v>235</v>
      </c>
      <c r="B78" s="7" t="s">
        <v>16</v>
      </c>
      <c r="C78" s="6" t="s">
        <v>17</v>
      </c>
      <c r="D78" s="6" t="s">
        <v>32</v>
      </c>
      <c r="E78" s="6" t="s">
        <v>236</v>
      </c>
      <c r="F78" s="6" t="s">
        <v>237</v>
      </c>
      <c r="G78" s="9">
        <v>10</v>
      </c>
      <c r="H78" s="9">
        <v>10</v>
      </c>
      <c r="I78" s="10">
        <v>178359</v>
      </c>
      <c r="J78" s="11"/>
      <c r="K78" s="11"/>
      <c r="L78" s="11">
        <v>178359</v>
      </c>
      <c r="M78" s="11"/>
      <c r="N78" s="11"/>
      <c r="O78" s="12">
        <f t="shared" si="1"/>
        <v>178359</v>
      </c>
    </row>
    <row r="79" spans="1:15" x14ac:dyDescent="0.3">
      <c r="A79" s="6" t="s">
        <v>238</v>
      </c>
      <c r="B79" s="7" t="s">
        <v>16</v>
      </c>
      <c r="C79" s="6" t="s">
        <v>17</v>
      </c>
      <c r="D79" s="6" t="s">
        <v>32</v>
      </c>
      <c r="E79" s="6" t="s">
        <v>239</v>
      </c>
      <c r="F79" s="6" t="s">
        <v>240</v>
      </c>
      <c r="G79" s="9">
        <v>13</v>
      </c>
      <c r="H79" s="9">
        <v>13</v>
      </c>
      <c r="I79" s="10">
        <v>182126</v>
      </c>
      <c r="J79" s="11"/>
      <c r="K79" s="11">
        <v>182126</v>
      </c>
      <c r="L79" s="11"/>
      <c r="M79" s="11"/>
      <c r="N79" s="11"/>
      <c r="O79" s="12">
        <f t="shared" si="1"/>
        <v>182126</v>
      </c>
    </row>
    <row r="80" spans="1:15" x14ac:dyDescent="0.3">
      <c r="A80" s="6" t="s">
        <v>241</v>
      </c>
      <c r="B80" s="7" t="s">
        <v>16</v>
      </c>
      <c r="C80" s="6" t="s">
        <v>17</v>
      </c>
      <c r="D80" s="6" t="s">
        <v>36</v>
      </c>
      <c r="E80" s="6" t="s">
        <v>242</v>
      </c>
      <c r="F80" s="6" t="s">
        <v>29</v>
      </c>
      <c r="G80" s="9">
        <v>13</v>
      </c>
      <c r="H80" s="9">
        <v>13</v>
      </c>
      <c r="I80" s="10">
        <v>184243</v>
      </c>
      <c r="J80" s="11">
        <v>27636</v>
      </c>
      <c r="K80" s="11">
        <v>156607</v>
      </c>
      <c r="L80" s="11"/>
      <c r="M80" s="11"/>
      <c r="N80" s="11"/>
      <c r="O80" s="12">
        <f t="shared" si="1"/>
        <v>184243</v>
      </c>
    </row>
    <row r="81" spans="1:15" x14ac:dyDescent="0.3">
      <c r="A81" s="6" t="s">
        <v>243</v>
      </c>
      <c r="B81" s="7" t="s">
        <v>16</v>
      </c>
      <c r="C81" s="6" t="s">
        <v>17</v>
      </c>
      <c r="D81" s="6" t="s">
        <v>32</v>
      </c>
      <c r="E81" s="6" t="s">
        <v>244</v>
      </c>
      <c r="F81" s="6" t="s">
        <v>245</v>
      </c>
      <c r="G81" s="9">
        <v>9</v>
      </c>
      <c r="H81" s="9">
        <v>9</v>
      </c>
      <c r="I81" s="10">
        <v>184613</v>
      </c>
      <c r="J81" s="11">
        <v>184613</v>
      </c>
      <c r="K81" s="11"/>
      <c r="L81" s="11"/>
      <c r="M81" s="11"/>
      <c r="N81" s="11"/>
      <c r="O81" s="12">
        <f t="shared" si="1"/>
        <v>184613</v>
      </c>
    </row>
    <row r="82" spans="1:15" x14ac:dyDescent="0.3">
      <c r="A82" s="6" t="s">
        <v>246</v>
      </c>
      <c r="B82" s="7" t="s">
        <v>16</v>
      </c>
      <c r="C82" s="6" t="s">
        <v>17</v>
      </c>
      <c r="D82" s="6" t="s">
        <v>32</v>
      </c>
      <c r="E82" s="6" t="s">
        <v>247</v>
      </c>
      <c r="F82" s="6" t="s">
        <v>248</v>
      </c>
      <c r="G82" s="9">
        <v>2</v>
      </c>
      <c r="H82" s="9">
        <v>2</v>
      </c>
      <c r="I82" s="10">
        <v>185182</v>
      </c>
      <c r="J82" s="11"/>
      <c r="K82" s="11"/>
      <c r="L82" s="11">
        <v>185182</v>
      </c>
      <c r="M82" s="11"/>
      <c r="N82" s="11"/>
      <c r="O82" s="12">
        <f t="shared" si="1"/>
        <v>185182</v>
      </c>
    </row>
    <row r="83" spans="1:15" x14ac:dyDescent="0.3">
      <c r="A83" s="6" t="s">
        <v>249</v>
      </c>
      <c r="B83" s="7" t="s">
        <v>16</v>
      </c>
      <c r="C83" s="6" t="s">
        <v>17</v>
      </c>
      <c r="D83" s="6" t="s">
        <v>27</v>
      </c>
      <c r="E83" s="6" t="s">
        <v>250</v>
      </c>
      <c r="F83" s="6" t="s">
        <v>251</v>
      </c>
      <c r="G83" s="9">
        <v>1</v>
      </c>
      <c r="H83" s="9">
        <v>1</v>
      </c>
      <c r="I83" s="10">
        <v>191588</v>
      </c>
      <c r="J83" s="11"/>
      <c r="K83" s="11">
        <v>28738.2</v>
      </c>
      <c r="L83" s="11">
        <v>162849.79999999999</v>
      </c>
      <c r="M83" s="11"/>
      <c r="N83" s="11"/>
      <c r="O83" s="12">
        <f t="shared" si="1"/>
        <v>191588</v>
      </c>
    </row>
    <row r="84" spans="1:15" x14ac:dyDescent="0.3">
      <c r="A84" s="6" t="s">
        <v>252</v>
      </c>
      <c r="B84" s="7" t="s">
        <v>16</v>
      </c>
      <c r="C84" s="6" t="s">
        <v>17</v>
      </c>
      <c r="D84" s="6" t="s">
        <v>32</v>
      </c>
      <c r="E84" s="6" t="s">
        <v>253</v>
      </c>
      <c r="F84" s="6" t="s">
        <v>240</v>
      </c>
      <c r="G84" s="9">
        <v>13</v>
      </c>
      <c r="H84" s="9">
        <v>13</v>
      </c>
      <c r="I84" s="10">
        <v>192491</v>
      </c>
      <c r="J84" s="11"/>
      <c r="K84" s="11">
        <v>192491</v>
      </c>
      <c r="L84" s="11"/>
      <c r="M84" s="11"/>
      <c r="N84" s="11"/>
      <c r="O84" s="12">
        <f t="shared" si="1"/>
        <v>192491</v>
      </c>
    </row>
    <row r="85" spans="1:15" x14ac:dyDescent="0.3">
      <c r="A85" s="6" t="s">
        <v>254</v>
      </c>
      <c r="B85" s="7" t="s">
        <v>16</v>
      </c>
      <c r="C85" s="6" t="s">
        <v>17</v>
      </c>
      <c r="D85" s="6" t="s">
        <v>36</v>
      </c>
      <c r="E85" s="6" t="s">
        <v>255</v>
      </c>
      <c r="F85" s="6" t="s">
        <v>29</v>
      </c>
      <c r="G85" s="9">
        <v>8</v>
      </c>
      <c r="H85" s="9">
        <v>8</v>
      </c>
      <c r="I85" s="10">
        <v>193029</v>
      </c>
      <c r="J85" s="11">
        <v>28954.35</v>
      </c>
      <c r="K85" s="11">
        <v>164074.65</v>
      </c>
      <c r="L85" s="11"/>
      <c r="M85" s="11"/>
      <c r="N85" s="11"/>
      <c r="O85" s="12">
        <f t="shared" si="1"/>
        <v>193029</v>
      </c>
    </row>
    <row r="86" spans="1:15" x14ac:dyDescent="0.3">
      <c r="A86" s="6" t="s">
        <v>256</v>
      </c>
      <c r="B86" s="7" t="s">
        <v>16</v>
      </c>
      <c r="C86" s="6" t="s">
        <v>17</v>
      </c>
      <c r="D86" s="6" t="s">
        <v>36</v>
      </c>
      <c r="E86" s="6" t="s">
        <v>257</v>
      </c>
      <c r="F86" s="6" t="s">
        <v>29</v>
      </c>
      <c r="G86" s="9">
        <v>9</v>
      </c>
      <c r="H86" s="9">
        <v>9</v>
      </c>
      <c r="I86" s="10">
        <v>197635</v>
      </c>
      <c r="J86" s="11">
        <v>29645</v>
      </c>
      <c r="K86" s="11">
        <v>167990</v>
      </c>
      <c r="L86" s="11"/>
      <c r="M86" s="11"/>
      <c r="N86" s="11"/>
      <c r="O86" s="12">
        <f t="shared" si="1"/>
        <v>197635</v>
      </c>
    </row>
    <row r="87" spans="1:15" x14ac:dyDescent="0.3">
      <c r="A87" s="6" t="s">
        <v>258</v>
      </c>
      <c r="B87" s="7" t="s">
        <v>16</v>
      </c>
      <c r="C87" s="6" t="s">
        <v>17</v>
      </c>
      <c r="D87" s="6" t="s">
        <v>32</v>
      </c>
      <c r="E87" s="6" t="s">
        <v>259</v>
      </c>
      <c r="F87" s="6" t="s">
        <v>260</v>
      </c>
      <c r="G87" s="9">
        <v>2</v>
      </c>
      <c r="H87" s="9">
        <v>2</v>
      </c>
      <c r="I87" s="10">
        <v>197689</v>
      </c>
      <c r="J87" s="11">
        <v>197689</v>
      </c>
      <c r="K87" s="11"/>
      <c r="L87" s="11"/>
      <c r="M87" s="11"/>
      <c r="N87" s="11"/>
      <c r="O87" s="12">
        <f t="shared" si="1"/>
        <v>197689</v>
      </c>
    </row>
    <row r="88" spans="1:15" x14ac:dyDescent="0.3">
      <c r="A88" s="6" t="s">
        <v>261</v>
      </c>
      <c r="B88" s="7" t="s">
        <v>16</v>
      </c>
      <c r="C88" s="6" t="s">
        <v>17</v>
      </c>
      <c r="D88" s="6" t="s">
        <v>32</v>
      </c>
      <c r="E88" s="6" t="s">
        <v>262</v>
      </c>
      <c r="F88" s="6" t="s">
        <v>263</v>
      </c>
      <c r="G88" s="9">
        <v>8</v>
      </c>
      <c r="H88" s="9">
        <v>8</v>
      </c>
      <c r="I88" s="10">
        <v>198339</v>
      </c>
      <c r="J88" s="11"/>
      <c r="K88" s="11">
        <v>198339</v>
      </c>
      <c r="L88" s="11"/>
      <c r="M88" s="11"/>
      <c r="N88" s="11"/>
      <c r="O88" s="12">
        <f t="shared" si="1"/>
        <v>198339</v>
      </c>
    </row>
    <row r="89" spans="1:15" x14ac:dyDescent="0.3">
      <c r="A89" s="6" t="s">
        <v>264</v>
      </c>
      <c r="B89" s="7" t="s">
        <v>16</v>
      </c>
      <c r="C89" s="6" t="s">
        <v>17</v>
      </c>
      <c r="D89" s="6" t="s">
        <v>32</v>
      </c>
      <c r="E89" s="6" t="s">
        <v>265</v>
      </c>
      <c r="F89" s="6" t="s">
        <v>266</v>
      </c>
      <c r="G89" s="9">
        <v>14</v>
      </c>
      <c r="H89" s="9">
        <v>14</v>
      </c>
      <c r="I89" s="10">
        <v>200370</v>
      </c>
      <c r="J89" s="11"/>
      <c r="K89" s="11">
        <v>200370</v>
      </c>
      <c r="L89" s="11"/>
      <c r="M89" s="11"/>
      <c r="N89" s="11"/>
      <c r="O89" s="12">
        <f t="shared" si="1"/>
        <v>200370</v>
      </c>
    </row>
    <row r="90" spans="1:15" x14ac:dyDescent="0.3">
      <c r="A90" s="6" t="s">
        <v>267</v>
      </c>
      <c r="B90" s="9" t="s">
        <v>16</v>
      </c>
      <c r="C90" s="6" t="s">
        <v>17</v>
      </c>
      <c r="D90" s="6" t="s">
        <v>36</v>
      </c>
      <c r="E90" t="s">
        <v>268</v>
      </c>
      <c r="F90" s="6" t="s">
        <v>29</v>
      </c>
      <c r="G90" s="9">
        <v>3</v>
      </c>
      <c r="H90" s="9">
        <v>3</v>
      </c>
      <c r="I90" s="10">
        <v>203574</v>
      </c>
      <c r="J90" s="11"/>
      <c r="K90" s="11">
        <v>30536.1</v>
      </c>
      <c r="L90" s="11"/>
      <c r="M90" s="11">
        <v>173037.9</v>
      </c>
      <c r="N90" s="11"/>
      <c r="O90" s="12">
        <f t="shared" si="1"/>
        <v>203574</v>
      </c>
    </row>
    <row r="91" spans="1:15" x14ac:dyDescent="0.3">
      <c r="A91" s="6" t="s">
        <v>269</v>
      </c>
      <c r="B91" s="7" t="s">
        <v>16</v>
      </c>
      <c r="C91" s="6" t="s">
        <v>17</v>
      </c>
      <c r="D91" s="6" t="s">
        <v>27</v>
      </c>
      <c r="E91" s="6" t="s">
        <v>270</v>
      </c>
      <c r="F91" s="6" t="s">
        <v>29</v>
      </c>
      <c r="G91" s="9">
        <v>7</v>
      </c>
      <c r="H91" s="9">
        <v>7</v>
      </c>
      <c r="I91" s="10">
        <v>207701</v>
      </c>
      <c r="J91" s="11"/>
      <c r="K91" s="11">
        <v>31155.149999999998</v>
      </c>
      <c r="L91" s="11">
        <v>176545.85</v>
      </c>
      <c r="M91" s="11"/>
      <c r="N91" s="11"/>
      <c r="O91" s="12">
        <f t="shared" si="1"/>
        <v>207701</v>
      </c>
    </row>
    <row r="92" spans="1:15" x14ac:dyDescent="0.3">
      <c r="A92" s="6" t="s">
        <v>271</v>
      </c>
      <c r="B92" s="7" t="s">
        <v>16</v>
      </c>
      <c r="C92" s="6" t="s">
        <v>17</v>
      </c>
      <c r="D92" s="6" t="s">
        <v>32</v>
      </c>
      <c r="E92" s="6" t="s">
        <v>272</v>
      </c>
      <c r="F92" s="6" t="s">
        <v>161</v>
      </c>
      <c r="G92" s="9">
        <v>11</v>
      </c>
      <c r="H92" s="9">
        <v>11</v>
      </c>
      <c r="I92" s="10">
        <v>207761</v>
      </c>
      <c r="J92" s="11"/>
      <c r="K92" s="11"/>
      <c r="L92" s="11"/>
      <c r="M92" s="11">
        <v>207761</v>
      </c>
      <c r="N92" s="11"/>
      <c r="O92" s="12">
        <f t="shared" si="1"/>
        <v>207761</v>
      </c>
    </row>
    <row r="93" spans="1:15" x14ac:dyDescent="0.3">
      <c r="A93" s="6" t="s">
        <v>273</v>
      </c>
      <c r="B93" s="7" t="s">
        <v>16</v>
      </c>
      <c r="C93" s="6" t="s">
        <v>17</v>
      </c>
      <c r="D93" s="6" t="s">
        <v>73</v>
      </c>
      <c r="E93" t="s">
        <v>274</v>
      </c>
      <c r="F93" s="6" t="s">
        <v>275</v>
      </c>
      <c r="G93" s="8">
        <v>14</v>
      </c>
      <c r="H93" s="9">
        <v>14</v>
      </c>
      <c r="I93" s="10">
        <v>209600</v>
      </c>
      <c r="J93" s="11"/>
      <c r="K93" s="11">
        <v>209600</v>
      </c>
      <c r="L93" s="11"/>
      <c r="M93" s="11"/>
      <c r="N93" s="11"/>
      <c r="O93" s="12">
        <f t="shared" si="1"/>
        <v>209600</v>
      </c>
    </row>
    <row r="94" spans="1:15" x14ac:dyDescent="0.3">
      <c r="A94" s="6" t="s">
        <v>276</v>
      </c>
      <c r="B94" s="7" t="s">
        <v>16</v>
      </c>
      <c r="C94" s="6" t="s">
        <v>17</v>
      </c>
      <c r="D94" s="6" t="s">
        <v>32</v>
      </c>
      <c r="E94" s="6" t="s">
        <v>277</v>
      </c>
      <c r="F94" s="6" t="s">
        <v>278</v>
      </c>
      <c r="G94" s="9">
        <v>8</v>
      </c>
      <c r="H94" s="9">
        <v>8</v>
      </c>
      <c r="I94" s="10">
        <v>210766</v>
      </c>
      <c r="J94" s="11"/>
      <c r="K94" s="11"/>
      <c r="L94" s="11"/>
      <c r="M94" s="11">
        <v>210766</v>
      </c>
      <c r="N94" s="11"/>
      <c r="O94" s="12">
        <f t="shared" si="1"/>
        <v>210766</v>
      </c>
    </row>
    <row r="95" spans="1:15" x14ac:dyDescent="0.3">
      <c r="A95" s="6" t="s">
        <v>279</v>
      </c>
      <c r="B95" s="7" t="s">
        <v>16</v>
      </c>
      <c r="C95" s="6" t="s">
        <v>17</v>
      </c>
      <c r="D95" s="6" t="s">
        <v>36</v>
      </c>
      <c r="E95" s="6" t="s">
        <v>280</v>
      </c>
      <c r="F95" s="6" t="s">
        <v>29</v>
      </c>
      <c r="G95" s="9">
        <v>8</v>
      </c>
      <c r="H95" s="9">
        <v>8</v>
      </c>
      <c r="I95" s="10">
        <v>211827</v>
      </c>
      <c r="J95" s="11">
        <v>31774.05</v>
      </c>
      <c r="K95" s="11">
        <v>180052.95</v>
      </c>
      <c r="L95" s="11"/>
      <c r="M95" s="11"/>
      <c r="N95" s="11"/>
      <c r="O95" s="12">
        <f t="shared" si="1"/>
        <v>211827</v>
      </c>
    </row>
    <row r="96" spans="1:15" x14ac:dyDescent="0.3">
      <c r="A96" s="6" t="s">
        <v>281</v>
      </c>
      <c r="B96" s="7" t="s">
        <v>16</v>
      </c>
      <c r="C96" s="6" t="s">
        <v>17</v>
      </c>
      <c r="D96" s="6" t="s">
        <v>32</v>
      </c>
      <c r="E96" s="6" t="s">
        <v>282</v>
      </c>
      <c r="F96" s="6" t="s">
        <v>283</v>
      </c>
      <c r="G96" s="9">
        <v>13</v>
      </c>
      <c r="H96" s="9">
        <v>13</v>
      </c>
      <c r="I96" s="10">
        <v>213690</v>
      </c>
      <c r="J96" s="11"/>
      <c r="K96" s="11"/>
      <c r="L96" s="11">
        <v>213690</v>
      </c>
      <c r="M96" s="11"/>
      <c r="N96" s="11"/>
      <c r="O96" s="12">
        <f t="shared" si="1"/>
        <v>213690</v>
      </c>
    </row>
    <row r="97" spans="1:15" x14ac:dyDescent="0.3">
      <c r="A97" s="6" t="s">
        <v>284</v>
      </c>
      <c r="B97" s="7" t="s">
        <v>16</v>
      </c>
      <c r="C97" s="6" t="s">
        <v>17</v>
      </c>
      <c r="D97" s="6" t="s">
        <v>115</v>
      </c>
      <c r="E97" s="6" t="s">
        <v>285</v>
      </c>
      <c r="F97" s="6" t="s">
        <v>286</v>
      </c>
      <c r="G97" s="8">
        <v>14</v>
      </c>
      <c r="H97" s="9">
        <v>14</v>
      </c>
      <c r="I97" s="10">
        <v>214583</v>
      </c>
      <c r="J97" s="11">
        <v>214583</v>
      </c>
      <c r="K97" s="11"/>
      <c r="L97" s="11"/>
      <c r="M97" s="11"/>
      <c r="N97" s="11"/>
      <c r="O97" s="12">
        <f t="shared" si="1"/>
        <v>214583</v>
      </c>
    </row>
    <row r="98" spans="1:15" x14ac:dyDescent="0.3">
      <c r="A98" s="6" t="s">
        <v>287</v>
      </c>
      <c r="B98" s="7" t="s">
        <v>16</v>
      </c>
      <c r="C98" s="6" t="s">
        <v>17</v>
      </c>
      <c r="D98" s="6" t="s">
        <v>115</v>
      </c>
      <c r="E98" s="6" t="s">
        <v>288</v>
      </c>
      <c r="F98" s="6" t="s">
        <v>289</v>
      </c>
      <c r="G98" s="8">
        <v>14</v>
      </c>
      <c r="H98" s="9">
        <v>14</v>
      </c>
      <c r="I98" s="10">
        <v>214583</v>
      </c>
      <c r="J98" s="11">
        <v>214583</v>
      </c>
      <c r="K98" s="11"/>
      <c r="L98" s="11"/>
      <c r="M98" s="11"/>
      <c r="N98" s="11"/>
      <c r="O98" s="12">
        <f t="shared" si="1"/>
        <v>214583</v>
      </c>
    </row>
    <row r="99" spans="1:15" x14ac:dyDescent="0.3">
      <c r="A99" s="6" t="s">
        <v>290</v>
      </c>
      <c r="B99" s="9" t="s">
        <v>16</v>
      </c>
      <c r="C99" s="6" t="s">
        <v>17</v>
      </c>
      <c r="D99" s="6" t="s">
        <v>43</v>
      </c>
      <c r="E99" s="6" t="s">
        <v>291</v>
      </c>
      <c r="F99" s="6" t="s">
        <v>292</v>
      </c>
      <c r="G99" s="9">
        <v>3</v>
      </c>
      <c r="H99" s="9">
        <v>3</v>
      </c>
      <c r="I99" s="10">
        <v>215558</v>
      </c>
      <c r="J99" s="11"/>
      <c r="K99" s="11">
        <v>215558</v>
      </c>
      <c r="L99" s="11"/>
      <c r="M99" s="11"/>
      <c r="N99" s="11"/>
      <c r="O99" s="12">
        <f t="shared" si="1"/>
        <v>215558</v>
      </c>
    </row>
    <row r="100" spans="1:15" x14ac:dyDescent="0.3">
      <c r="A100" s="6" t="s">
        <v>293</v>
      </c>
      <c r="B100" s="7" t="s">
        <v>16</v>
      </c>
      <c r="C100" s="6" t="s">
        <v>17</v>
      </c>
      <c r="D100" s="6" t="s">
        <v>32</v>
      </c>
      <c r="E100" s="6" t="s">
        <v>294</v>
      </c>
      <c r="F100" s="6" t="s">
        <v>295</v>
      </c>
      <c r="G100" s="9">
        <v>13</v>
      </c>
      <c r="H100" s="9">
        <v>13</v>
      </c>
      <c r="I100" s="10">
        <v>215964</v>
      </c>
      <c r="J100" s="11"/>
      <c r="K100" s="11">
        <v>215964</v>
      </c>
      <c r="L100" s="11"/>
      <c r="M100" s="11"/>
      <c r="N100" s="11"/>
      <c r="O100" s="12">
        <f t="shared" si="1"/>
        <v>215964</v>
      </c>
    </row>
    <row r="101" spans="1:15" x14ac:dyDescent="0.3">
      <c r="A101" s="6" t="s">
        <v>296</v>
      </c>
      <c r="B101" s="7" t="s">
        <v>16</v>
      </c>
      <c r="C101" s="6" t="s">
        <v>17</v>
      </c>
      <c r="D101" s="6" t="s">
        <v>115</v>
      </c>
      <c r="E101" s="6" t="s">
        <v>297</v>
      </c>
      <c r="F101" s="6" t="s">
        <v>298</v>
      </c>
      <c r="G101" s="9">
        <v>14</v>
      </c>
      <c r="H101" s="9">
        <v>14</v>
      </c>
      <c r="I101" s="10">
        <v>215964</v>
      </c>
      <c r="J101" s="11">
        <v>215964</v>
      </c>
      <c r="K101" s="11"/>
      <c r="L101" s="11"/>
      <c r="M101" s="11"/>
      <c r="N101" s="11"/>
      <c r="O101" s="12">
        <f t="shared" si="1"/>
        <v>215964</v>
      </c>
    </row>
    <row r="102" spans="1:15" x14ac:dyDescent="0.3">
      <c r="A102" s="6" t="s">
        <v>299</v>
      </c>
      <c r="B102" s="7" t="s">
        <v>16</v>
      </c>
      <c r="C102" s="6" t="s">
        <v>17</v>
      </c>
      <c r="D102" s="6" t="s">
        <v>43</v>
      </c>
      <c r="E102" s="6" t="s">
        <v>300</v>
      </c>
      <c r="F102" s="6" t="s">
        <v>301</v>
      </c>
      <c r="G102" s="9">
        <v>10</v>
      </c>
      <c r="H102" s="9">
        <v>10</v>
      </c>
      <c r="I102" s="10">
        <v>218157</v>
      </c>
      <c r="J102" s="11"/>
      <c r="K102" s="11"/>
      <c r="L102" s="11">
        <v>218157</v>
      </c>
      <c r="M102" s="11"/>
      <c r="N102" s="11"/>
      <c r="O102" s="12">
        <f t="shared" si="1"/>
        <v>218157</v>
      </c>
    </row>
    <row r="103" spans="1:15" x14ac:dyDescent="0.3">
      <c r="A103" s="6" t="s">
        <v>302</v>
      </c>
      <c r="B103" s="7" t="s">
        <v>16</v>
      </c>
      <c r="C103" s="6" t="s">
        <v>17</v>
      </c>
      <c r="D103" s="6" t="s">
        <v>32</v>
      </c>
      <c r="E103" s="6" t="s">
        <v>303</v>
      </c>
      <c r="F103" s="6" t="s">
        <v>304</v>
      </c>
      <c r="G103" s="9">
        <v>13</v>
      </c>
      <c r="H103" s="9">
        <v>13</v>
      </c>
      <c r="I103" s="10">
        <v>220025</v>
      </c>
      <c r="J103" s="11"/>
      <c r="K103" s="11"/>
      <c r="L103" s="11">
        <v>220025</v>
      </c>
      <c r="M103" s="11"/>
      <c r="N103" s="11"/>
      <c r="O103" s="12">
        <f t="shared" si="1"/>
        <v>220025</v>
      </c>
    </row>
    <row r="104" spans="1:15" x14ac:dyDescent="0.3">
      <c r="A104" s="6" t="s">
        <v>305</v>
      </c>
      <c r="B104" s="9" t="s">
        <v>16</v>
      </c>
      <c r="C104" s="6" t="s">
        <v>17</v>
      </c>
      <c r="D104" s="6" t="s">
        <v>32</v>
      </c>
      <c r="E104" s="6" t="s">
        <v>306</v>
      </c>
      <c r="F104" s="6" t="s">
        <v>307</v>
      </c>
      <c r="G104" s="9">
        <v>3</v>
      </c>
      <c r="H104" s="9">
        <v>3</v>
      </c>
      <c r="I104" s="10">
        <v>220350</v>
      </c>
      <c r="J104" s="11"/>
      <c r="K104" s="11"/>
      <c r="L104" s="11">
        <v>220350</v>
      </c>
      <c r="M104" s="11"/>
      <c r="N104" s="11"/>
      <c r="O104" s="12">
        <f t="shared" si="1"/>
        <v>220350</v>
      </c>
    </row>
    <row r="105" spans="1:15" x14ac:dyDescent="0.3">
      <c r="A105" s="6" t="s">
        <v>308</v>
      </c>
      <c r="B105" s="7" t="s">
        <v>16</v>
      </c>
      <c r="C105" s="6" t="s">
        <v>17</v>
      </c>
      <c r="D105" s="6" t="s">
        <v>32</v>
      </c>
      <c r="E105" s="6" t="s">
        <v>309</v>
      </c>
      <c r="F105" s="6" t="s">
        <v>310</v>
      </c>
      <c r="G105" s="9">
        <v>2</v>
      </c>
      <c r="H105" s="9">
        <v>2</v>
      </c>
      <c r="I105" s="10">
        <v>220594</v>
      </c>
      <c r="J105" s="11">
        <v>220594</v>
      </c>
      <c r="K105" s="11"/>
      <c r="L105" s="11"/>
      <c r="M105" s="11"/>
      <c r="N105" s="11"/>
      <c r="O105" s="12">
        <f t="shared" si="1"/>
        <v>220594</v>
      </c>
    </row>
    <row r="106" spans="1:15" x14ac:dyDescent="0.3">
      <c r="A106" s="6" t="s">
        <v>311</v>
      </c>
      <c r="B106" s="7" t="s">
        <v>16</v>
      </c>
      <c r="C106" s="6" t="s">
        <v>17</v>
      </c>
      <c r="D106" s="6" t="s">
        <v>27</v>
      </c>
      <c r="E106" s="6" t="s">
        <v>312</v>
      </c>
      <c r="F106" s="6" t="s">
        <v>29</v>
      </c>
      <c r="G106" s="8">
        <v>1</v>
      </c>
      <c r="H106" s="9">
        <v>1</v>
      </c>
      <c r="I106" s="10">
        <v>220883</v>
      </c>
      <c r="J106" s="11"/>
      <c r="K106" s="11">
        <v>33132.449999999997</v>
      </c>
      <c r="L106" s="11">
        <v>187750.55</v>
      </c>
      <c r="M106" s="11"/>
      <c r="N106" s="11"/>
      <c r="O106" s="12">
        <f t="shared" si="1"/>
        <v>220883</v>
      </c>
    </row>
    <row r="107" spans="1:15" x14ac:dyDescent="0.3">
      <c r="A107" s="6" t="s">
        <v>313</v>
      </c>
      <c r="B107" s="7" t="s">
        <v>16</v>
      </c>
      <c r="C107" s="6" t="s">
        <v>17</v>
      </c>
      <c r="D107" s="6" t="s">
        <v>314</v>
      </c>
      <c r="E107" s="6" t="s">
        <v>315</v>
      </c>
      <c r="F107" s="6" t="s">
        <v>316</v>
      </c>
      <c r="G107" s="9">
        <v>3</v>
      </c>
      <c r="H107" s="9">
        <v>3</v>
      </c>
      <c r="I107" s="10">
        <v>223260</v>
      </c>
      <c r="J107" s="11"/>
      <c r="K107" s="11">
        <v>33489</v>
      </c>
      <c r="L107" s="11"/>
      <c r="M107" s="11">
        <v>189771</v>
      </c>
      <c r="N107" s="11"/>
      <c r="O107" s="12">
        <f t="shared" si="1"/>
        <v>223260</v>
      </c>
    </row>
    <row r="108" spans="1:15" x14ac:dyDescent="0.3">
      <c r="A108" s="6" t="s">
        <v>317</v>
      </c>
      <c r="B108" s="9" t="s">
        <v>16</v>
      </c>
      <c r="C108" s="6" t="s">
        <v>17</v>
      </c>
      <c r="D108" s="6" t="s">
        <v>32</v>
      </c>
      <c r="E108" s="6" t="s">
        <v>318</v>
      </c>
      <c r="F108" s="6" t="s">
        <v>319</v>
      </c>
      <c r="G108" s="9">
        <v>14</v>
      </c>
      <c r="H108" s="9">
        <v>14</v>
      </c>
      <c r="I108" s="10">
        <v>226360</v>
      </c>
      <c r="J108" s="11"/>
      <c r="K108" s="11"/>
      <c r="L108" s="11">
        <v>226360</v>
      </c>
      <c r="M108" s="11"/>
      <c r="N108" s="11"/>
      <c r="O108" s="12">
        <f t="shared" si="1"/>
        <v>226360</v>
      </c>
    </row>
    <row r="109" spans="1:15" x14ac:dyDescent="0.3">
      <c r="A109" s="6" t="s">
        <v>320</v>
      </c>
      <c r="B109" s="7" t="s">
        <v>16</v>
      </c>
      <c r="C109" s="6" t="s">
        <v>17</v>
      </c>
      <c r="D109" s="6" t="s">
        <v>32</v>
      </c>
      <c r="E109" s="6" t="s">
        <v>321</v>
      </c>
      <c r="F109" s="6" t="s">
        <v>213</v>
      </c>
      <c r="G109" s="9">
        <v>10</v>
      </c>
      <c r="H109" s="9">
        <v>10</v>
      </c>
      <c r="I109" s="10">
        <v>226685</v>
      </c>
      <c r="J109" s="11"/>
      <c r="K109" s="11">
        <v>226685</v>
      </c>
      <c r="L109" s="11"/>
      <c r="M109" s="11"/>
      <c r="N109" s="11"/>
      <c r="O109" s="12">
        <f t="shared" si="1"/>
        <v>226685</v>
      </c>
    </row>
    <row r="110" spans="1:15" x14ac:dyDescent="0.3">
      <c r="A110" s="6" t="s">
        <v>322</v>
      </c>
      <c r="B110" s="7" t="s">
        <v>16</v>
      </c>
      <c r="C110" s="6" t="s">
        <v>17</v>
      </c>
      <c r="D110" s="6" t="s">
        <v>36</v>
      </c>
      <c r="E110" s="6" t="s">
        <v>323</v>
      </c>
      <c r="F110" s="6" t="s">
        <v>29</v>
      </c>
      <c r="G110" s="9">
        <v>5</v>
      </c>
      <c r="H110" s="9">
        <v>5</v>
      </c>
      <c r="I110" s="10">
        <v>228792</v>
      </c>
      <c r="J110" s="11"/>
      <c r="K110" s="11">
        <v>34318.799999999996</v>
      </c>
      <c r="L110" s="11">
        <v>194473.2</v>
      </c>
      <c r="M110" s="11"/>
      <c r="N110" s="11"/>
      <c r="O110" s="12">
        <f t="shared" si="1"/>
        <v>228792</v>
      </c>
    </row>
    <row r="111" spans="1:15" x14ac:dyDescent="0.3">
      <c r="A111" s="6" t="s">
        <v>324</v>
      </c>
      <c r="B111" s="7" t="s">
        <v>16</v>
      </c>
      <c r="C111" s="6" t="s">
        <v>17</v>
      </c>
      <c r="D111" s="6" t="s">
        <v>36</v>
      </c>
      <c r="E111" s="6" t="s">
        <v>325</v>
      </c>
      <c r="F111" s="6" t="s">
        <v>29</v>
      </c>
      <c r="G111" s="9">
        <v>13</v>
      </c>
      <c r="H111" s="9">
        <v>13</v>
      </c>
      <c r="I111" s="10">
        <v>231084</v>
      </c>
      <c r="J111" s="11"/>
      <c r="K111" s="11">
        <v>34662.6</v>
      </c>
      <c r="L111" s="11">
        <v>196421.4</v>
      </c>
      <c r="M111" s="11"/>
      <c r="N111" s="11"/>
      <c r="O111" s="12">
        <f t="shared" si="1"/>
        <v>231084</v>
      </c>
    </row>
    <row r="112" spans="1:15" x14ac:dyDescent="0.3">
      <c r="A112" s="6" t="s">
        <v>326</v>
      </c>
      <c r="B112" s="7" t="s">
        <v>16</v>
      </c>
      <c r="C112" s="6" t="s">
        <v>17</v>
      </c>
      <c r="D112" s="6" t="s">
        <v>32</v>
      </c>
      <c r="E112" s="6" t="s">
        <v>327</v>
      </c>
      <c r="F112" s="6" t="s">
        <v>328</v>
      </c>
      <c r="G112" s="9">
        <v>13</v>
      </c>
      <c r="H112" s="9">
        <v>13</v>
      </c>
      <c r="I112" s="10">
        <v>231802</v>
      </c>
      <c r="J112" s="11"/>
      <c r="K112" s="11">
        <v>231802</v>
      </c>
      <c r="L112" s="11"/>
      <c r="M112" s="11"/>
      <c r="N112" s="11"/>
      <c r="O112" s="12">
        <f t="shared" si="1"/>
        <v>231802</v>
      </c>
    </row>
    <row r="113" spans="1:15" x14ac:dyDescent="0.3">
      <c r="A113" s="6" t="s">
        <v>329</v>
      </c>
      <c r="B113" s="7" t="s">
        <v>16</v>
      </c>
      <c r="C113" s="6" t="s">
        <v>17</v>
      </c>
      <c r="D113" s="6" t="s">
        <v>32</v>
      </c>
      <c r="E113" s="6" t="s">
        <v>330</v>
      </c>
      <c r="F113" s="6" t="s">
        <v>331</v>
      </c>
      <c r="G113" s="9">
        <v>13</v>
      </c>
      <c r="H113" s="9">
        <v>13</v>
      </c>
      <c r="I113" s="10">
        <v>232452</v>
      </c>
      <c r="J113" s="11"/>
      <c r="K113" s="11">
        <v>232452</v>
      </c>
      <c r="L113" s="11"/>
      <c r="M113" s="11"/>
      <c r="N113" s="11"/>
      <c r="O113" s="12">
        <f t="shared" si="1"/>
        <v>232452</v>
      </c>
    </row>
    <row r="114" spans="1:15" x14ac:dyDescent="0.3">
      <c r="A114" s="6" t="s">
        <v>332</v>
      </c>
      <c r="B114" s="7" t="s">
        <v>16</v>
      </c>
      <c r="C114" s="6" t="s">
        <v>17</v>
      </c>
      <c r="D114" s="6" t="s">
        <v>115</v>
      </c>
      <c r="E114" s="6" t="s">
        <v>333</v>
      </c>
      <c r="F114" s="6" t="s">
        <v>334</v>
      </c>
      <c r="G114" s="8">
        <v>14</v>
      </c>
      <c r="H114" s="9">
        <v>14</v>
      </c>
      <c r="I114" s="10">
        <v>232777</v>
      </c>
      <c r="J114" s="11">
        <v>232777</v>
      </c>
      <c r="K114" s="11"/>
      <c r="L114" s="11"/>
      <c r="M114" s="11"/>
      <c r="N114" s="11"/>
      <c r="O114" s="12">
        <f t="shared" si="1"/>
        <v>232777</v>
      </c>
    </row>
    <row r="115" spans="1:15" x14ac:dyDescent="0.3">
      <c r="A115" s="6" t="s">
        <v>335</v>
      </c>
      <c r="B115" s="7" t="s">
        <v>16</v>
      </c>
      <c r="C115" s="6" t="s">
        <v>17</v>
      </c>
      <c r="D115" s="6" t="s">
        <v>36</v>
      </c>
      <c r="E115" s="6" t="s">
        <v>336</v>
      </c>
      <c r="F115" s="6" t="s">
        <v>29</v>
      </c>
      <c r="G115" s="9">
        <v>8</v>
      </c>
      <c r="H115" s="9">
        <v>8</v>
      </c>
      <c r="I115" s="10">
        <v>234752</v>
      </c>
      <c r="J115" s="11">
        <v>35212.799999999996</v>
      </c>
      <c r="K115" s="11">
        <v>199539.20000000001</v>
      </c>
      <c r="L115" s="11"/>
      <c r="M115" s="11"/>
      <c r="N115" s="11"/>
      <c r="O115" s="12">
        <f t="shared" si="1"/>
        <v>234752</v>
      </c>
    </row>
    <row r="116" spans="1:15" x14ac:dyDescent="0.3">
      <c r="A116" s="6" t="s">
        <v>337</v>
      </c>
      <c r="B116" s="7" t="s">
        <v>16</v>
      </c>
      <c r="C116" s="6" t="s">
        <v>17</v>
      </c>
      <c r="D116" s="6" t="s">
        <v>32</v>
      </c>
      <c r="E116" s="6" t="s">
        <v>338</v>
      </c>
      <c r="F116" s="6" t="s">
        <v>339</v>
      </c>
      <c r="G116" s="9">
        <v>11</v>
      </c>
      <c r="H116" s="9">
        <v>11</v>
      </c>
      <c r="I116" s="10">
        <v>239030</v>
      </c>
      <c r="J116" s="11"/>
      <c r="K116" s="11"/>
      <c r="L116" s="11"/>
      <c r="M116" s="11">
        <v>239030</v>
      </c>
      <c r="N116" s="11"/>
      <c r="O116" s="12">
        <f t="shared" si="1"/>
        <v>239030</v>
      </c>
    </row>
    <row r="117" spans="1:15" x14ac:dyDescent="0.3">
      <c r="A117" s="6" t="s">
        <v>340</v>
      </c>
      <c r="B117" s="7" t="s">
        <v>16</v>
      </c>
      <c r="C117" s="6" t="s">
        <v>17</v>
      </c>
      <c r="D117" s="6" t="s">
        <v>27</v>
      </c>
      <c r="E117" s="6" t="s">
        <v>341</v>
      </c>
      <c r="F117" s="6" t="s">
        <v>29</v>
      </c>
      <c r="G117" s="8">
        <v>1</v>
      </c>
      <c r="H117" s="9">
        <v>1</v>
      </c>
      <c r="I117" s="10">
        <v>240140</v>
      </c>
      <c r="J117" s="11"/>
      <c r="K117" s="11">
        <v>36021</v>
      </c>
      <c r="L117" s="11">
        <v>204119</v>
      </c>
      <c r="M117" s="11"/>
      <c r="N117" s="11"/>
      <c r="O117" s="12">
        <f t="shared" si="1"/>
        <v>240140</v>
      </c>
    </row>
    <row r="118" spans="1:15" x14ac:dyDescent="0.3">
      <c r="A118" s="6" t="s">
        <v>342</v>
      </c>
      <c r="B118" s="7" t="s">
        <v>16</v>
      </c>
      <c r="C118" s="6" t="s">
        <v>17</v>
      </c>
      <c r="D118" s="6" t="s">
        <v>36</v>
      </c>
      <c r="E118" s="6" t="s">
        <v>343</v>
      </c>
      <c r="F118" s="6" t="s">
        <v>29</v>
      </c>
      <c r="G118" s="9">
        <v>13</v>
      </c>
      <c r="H118" s="9">
        <v>13</v>
      </c>
      <c r="I118" s="10">
        <v>241097</v>
      </c>
      <c r="J118" s="11"/>
      <c r="K118" s="11">
        <v>36164.549999999996</v>
      </c>
      <c r="L118" s="11">
        <v>204932.45</v>
      </c>
      <c r="M118" s="11"/>
      <c r="N118" s="11"/>
      <c r="O118" s="12">
        <f t="shared" si="1"/>
        <v>241097</v>
      </c>
    </row>
    <row r="119" spans="1:15" x14ac:dyDescent="0.3">
      <c r="A119" s="6" t="s">
        <v>344</v>
      </c>
      <c r="B119" s="7" t="s">
        <v>16</v>
      </c>
      <c r="C119" s="6" t="s">
        <v>17</v>
      </c>
      <c r="D119" s="6" t="s">
        <v>32</v>
      </c>
      <c r="E119" s="6" t="s">
        <v>345</v>
      </c>
      <c r="F119" s="6" t="s">
        <v>346</v>
      </c>
      <c r="G119" s="9">
        <v>2</v>
      </c>
      <c r="H119" s="9">
        <v>2</v>
      </c>
      <c r="I119" s="10">
        <v>244066</v>
      </c>
      <c r="J119" s="11"/>
      <c r="K119" s="11"/>
      <c r="L119" s="11"/>
      <c r="M119" s="11">
        <v>244066</v>
      </c>
      <c r="N119" s="11"/>
      <c r="O119" s="12">
        <f t="shared" si="1"/>
        <v>244066</v>
      </c>
    </row>
    <row r="120" spans="1:15" x14ac:dyDescent="0.3">
      <c r="A120" s="6" t="s">
        <v>347</v>
      </c>
      <c r="B120" s="9" t="s">
        <v>16</v>
      </c>
      <c r="C120" s="6" t="s">
        <v>17</v>
      </c>
      <c r="D120" s="6" t="s">
        <v>27</v>
      </c>
      <c r="E120" s="6" t="s">
        <v>348</v>
      </c>
      <c r="F120" s="6" t="s">
        <v>29</v>
      </c>
      <c r="G120" s="9">
        <v>5</v>
      </c>
      <c r="H120" s="9">
        <v>5</v>
      </c>
      <c r="I120" s="10">
        <v>247130</v>
      </c>
      <c r="J120" s="11"/>
      <c r="K120" s="11">
        <v>37069.5</v>
      </c>
      <c r="L120" s="11"/>
      <c r="M120" s="11">
        <v>210060.5</v>
      </c>
      <c r="N120" s="11"/>
      <c r="O120" s="12">
        <f t="shared" si="1"/>
        <v>247130</v>
      </c>
    </row>
    <row r="121" spans="1:15" x14ac:dyDescent="0.3">
      <c r="A121" s="6" t="s">
        <v>349</v>
      </c>
      <c r="B121" s="7" t="s">
        <v>16</v>
      </c>
      <c r="C121" s="6" t="s">
        <v>17</v>
      </c>
      <c r="D121" s="6" t="s">
        <v>32</v>
      </c>
      <c r="E121" s="6" t="s">
        <v>350</v>
      </c>
      <c r="F121" s="6" t="s">
        <v>351</v>
      </c>
      <c r="G121" s="9">
        <v>12</v>
      </c>
      <c r="H121" s="9">
        <v>12</v>
      </c>
      <c r="I121" s="10">
        <v>247559</v>
      </c>
      <c r="J121" s="11"/>
      <c r="K121" s="11"/>
      <c r="L121" s="11">
        <v>247559</v>
      </c>
      <c r="M121" s="11"/>
      <c r="N121" s="11"/>
      <c r="O121" s="12">
        <f t="shared" si="1"/>
        <v>247559</v>
      </c>
    </row>
    <row r="122" spans="1:15" x14ac:dyDescent="0.3">
      <c r="A122" s="6" t="s">
        <v>352</v>
      </c>
      <c r="B122" s="7" t="s">
        <v>16</v>
      </c>
      <c r="C122" s="6" t="s">
        <v>17</v>
      </c>
      <c r="D122" s="6" t="s">
        <v>32</v>
      </c>
      <c r="E122" s="6" t="s">
        <v>353</v>
      </c>
      <c r="F122" s="6" t="s">
        <v>354</v>
      </c>
      <c r="G122" s="9">
        <v>13</v>
      </c>
      <c r="H122" s="9">
        <v>13</v>
      </c>
      <c r="I122" s="10">
        <v>247833</v>
      </c>
      <c r="J122" s="11"/>
      <c r="K122" s="11"/>
      <c r="L122" s="11"/>
      <c r="M122" s="11">
        <v>247833</v>
      </c>
      <c r="N122" s="11"/>
      <c r="O122" s="12">
        <f t="shared" si="1"/>
        <v>247833</v>
      </c>
    </row>
    <row r="123" spans="1:15" x14ac:dyDescent="0.3">
      <c r="A123" s="6" t="s">
        <v>355</v>
      </c>
      <c r="B123" s="7" t="s">
        <v>16</v>
      </c>
      <c r="C123" s="6" t="s">
        <v>17</v>
      </c>
      <c r="D123" s="6" t="s">
        <v>32</v>
      </c>
      <c r="E123" s="6" t="s">
        <v>356</v>
      </c>
      <c r="F123" s="6" t="s">
        <v>357</v>
      </c>
      <c r="G123" s="9">
        <v>2</v>
      </c>
      <c r="H123" s="9">
        <v>2</v>
      </c>
      <c r="I123" s="10">
        <v>248370</v>
      </c>
      <c r="J123" s="11"/>
      <c r="K123" s="11"/>
      <c r="L123" s="11"/>
      <c r="M123" s="11">
        <v>248370</v>
      </c>
      <c r="N123" s="11"/>
      <c r="O123" s="12">
        <f t="shared" si="1"/>
        <v>248370</v>
      </c>
    </row>
    <row r="124" spans="1:15" x14ac:dyDescent="0.3">
      <c r="A124" s="6" t="s">
        <v>358</v>
      </c>
      <c r="B124" s="7" t="s">
        <v>16</v>
      </c>
      <c r="C124" s="6" t="s">
        <v>17</v>
      </c>
      <c r="D124" s="6" t="s">
        <v>32</v>
      </c>
      <c r="E124" s="6" t="s">
        <v>359</v>
      </c>
      <c r="F124" s="6" t="s">
        <v>360</v>
      </c>
      <c r="G124" s="9">
        <v>14</v>
      </c>
      <c r="H124" s="9">
        <v>14</v>
      </c>
      <c r="I124" s="10">
        <v>249589</v>
      </c>
      <c r="J124" s="11"/>
      <c r="K124" s="11"/>
      <c r="L124" s="11">
        <v>249589</v>
      </c>
      <c r="M124" s="11"/>
      <c r="N124" s="11"/>
      <c r="O124" s="12">
        <f t="shared" si="1"/>
        <v>249589</v>
      </c>
    </row>
    <row r="125" spans="1:15" x14ac:dyDescent="0.3">
      <c r="A125" s="6" t="s">
        <v>361</v>
      </c>
      <c r="B125" s="9" t="s">
        <v>16</v>
      </c>
      <c r="C125" s="6" t="s">
        <v>17</v>
      </c>
      <c r="D125" s="6" t="s">
        <v>32</v>
      </c>
      <c r="E125" s="6" t="s">
        <v>362</v>
      </c>
      <c r="F125" s="6" t="s">
        <v>363</v>
      </c>
      <c r="G125" s="9">
        <v>3</v>
      </c>
      <c r="H125" s="9">
        <v>3</v>
      </c>
      <c r="I125" s="10">
        <v>250401</v>
      </c>
      <c r="J125" s="11"/>
      <c r="K125" s="11"/>
      <c r="L125" s="11"/>
      <c r="M125" s="11">
        <v>250401</v>
      </c>
      <c r="N125" s="11"/>
      <c r="O125" s="12">
        <f t="shared" si="1"/>
        <v>250401</v>
      </c>
    </row>
    <row r="126" spans="1:15" x14ac:dyDescent="0.3">
      <c r="A126" s="6" t="s">
        <v>364</v>
      </c>
      <c r="B126" s="7" t="s">
        <v>16</v>
      </c>
      <c r="C126" s="6" t="s">
        <v>17</v>
      </c>
      <c r="D126" s="6" t="s">
        <v>32</v>
      </c>
      <c r="E126" s="6" t="s">
        <v>365</v>
      </c>
      <c r="F126" s="6" t="s">
        <v>366</v>
      </c>
      <c r="G126" s="9">
        <v>8</v>
      </c>
      <c r="H126" s="9">
        <v>8</v>
      </c>
      <c r="I126" s="10">
        <v>250401</v>
      </c>
      <c r="J126" s="11">
        <v>250401</v>
      </c>
      <c r="K126" s="11"/>
      <c r="L126" s="11"/>
      <c r="M126" s="11"/>
      <c r="N126" s="11"/>
      <c r="O126" s="12">
        <f t="shared" si="1"/>
        <v>250401</v>
      </c>
    </row>
    <row r="127" spans="1:15" x14ac:dyDescent="0.3">
      <c r="A127" s="6" t="s">
        <v>367</v>
      </c>
      <c r="B127" s="9" t="s">
        <v>16</v>
      </c>
      <c r="C127" s="6" t="s">
        <v>17</v>
      </c>
      <c r="D127" s="6" t="s">
        <v>32</v>
      </c>
      <c r="E127" s="6" t="s">
        <v>368</v>
      </c>
      <c r="F127" s="6" t="s">
        <v>369</v>
      </c>
      <c r="G127" s="9">
        <v>3</v>
      </c>
      <c r="H127" s="9">
        <v>3</v>
      </c>
      <c r="I127" s="10">
        <v>252757</v>
      </c>
      <c r="J127" s="11"/>
      <c r="K127" s="11"/>
      <c r="L127" s="11"/>
      <c r="M127" s="11">
        <v>252757</v>
      </c>
      <c r="N127" s="11"/>
      <c r="O127" s="12">
        <f t="shared" si="1"/>
        <v>252757</v>
      </c>
    </row>
    <row r="128" spans="1:15" x14ac:dyDescent="0.3">
      <c r="A128" s="6" t="s">
        <v>370</v>
      </c>
      <c r="B128" s="7" t="s">
        <v>16</v>
      </c>
      <c r="C128" s="6" t="s">
        <v>17</v>
      </c>
      <c r="D128" s="6" t="s">
        <v>32</v>
      </c>
      <c r="E128" s="6" t="s">
        <v>371</v>
      </c>
      <c r="F128" s="6" t="s">
        <v>372</v>
      </c>
      <c r="G128" s="9">
        <v>6</v>
      </c>
      <c r="H128" s="9">
        <v>6</v>
      </c>
      <c r="I128" s="10">
        <v>252757</v>
      </c>
      <c r="J128" s="11"/>
      <c r="K128" s="11">
        <v>252757</v>
      </c>
      <c r="L128" s="11"/>
      <c r="M128" s="11"/>
      <c r="N128" s="11"/>
      <c r="O128" s="12">
        <f t="shared" si="1"/>
        <v>252757</v>
      </c>
    </row>
    <row r="129" spans="1:15" x14ac:dyDescent="0.3">
      <c r="A129" s="6" t="s">
        <v>373</v>
      </c>
      <c r="B129" s="7" t="s">
        <v>16</v>
      </c>
      <c r="C129" s="6" t="s">
        <v>17</v>
      </c>
      <c r="D129" s="6" t="s">
        <v>32</v>
      </c>
      <c r="E129" s="6" t="s">
        <v>374</v>
      </c>
      <c r="F129" s="6" t="s">
        <v>375</v>
      </c>
      <c r="G129" s="9">
        <v>8</v>
      </c>
      <c r="H129" s="9">
        <v>8</v>
      </c>
      <c r="I129" s="10">
        <v>254381</v>
      </c>
      <c r="J129" s="11"/>
      <c r="K129" s="11">
        <v>254381</v>
      </c>
      <c r="L129" s="11"/>
      <c r="M129" s="11"/>
      <c r="N129" s="11"/>
      <c r="O129" s="12">
        <f t="shared" si="1"/>
        <v>254381</v>
      </c>
    </row>
    <row r="130" spans="1:15" x14ac:dyDescent="0.3">
      <c r="A130" s="6" t="s">
        <v>376</v>
      </c>
      <c r="B130" s="7" t="s">
        <v>16</v>
      </c>
      <c r="C130" s="6" t="s">
        <v>17</v>
      </c>
      <c r="D130" s="6" t="s">
        <v>43</v>
      </c>
      <c r="E130" s="6" t="s">
        <v>377</v>
      </c>
      <c r="F130" s="6" t="s">
        <v>378</v>
      </c>
      <c r="G130" s="9">
        <v>14</v>
      </c>
      <c r="H130" s="9">
        <v>14</v>
      </c>
      <c r="I130" s="10">
        <v>256899</v>
      </c>
      <c r="J130" s="11">
        <v>256899</v>
      </c>
      <c r="K130" s="11"/>
      <c r="L130" s="11"/>
      <c r="M130" s="11"/>
      <c r="N130" s="11"/>
      <c r="O130" s="12">
        <f t="shared" ref="O130:O193" si="2">SUM(J130:N130)</f>
        <v>256899</v>
      </c>
    </row>
    <row r="131" spans="1:15" x14ac:dyDescent="0.3">
      <c r="A131" s="6" t="s">
        <v>379</v>
      </c>
      <c r="B131" s="7" t="s">
        <v>16</v>
      </c>
      <c r="C131" s="6" t="s">
        <v>17</v>
      </c>
      <c r="D131" s="6" t="s">
        <v>27</v>
      </c>
      <c r="E131" s="6" t="s">
        <v>380</v>
      </c>
      <c r="F131" s="6" t="s">
        <v>29</v>
      </c>
      <c r="G131" s="9">
        <v>7</v>
      </c>
      <c r="H131" s="9">
        <v>7</v>
      </c>
      <c r="I131" s="10">
        <v>258594</v>
      </c>
      <c r="J131" s="11"/>
      <c r="K131" s="11">
        <v>38789.1</v>
      </c>
      <c r="L131" s="11">
        <v>219804.9</v>
      </c>
      <c r="M131" s="11"/>
      <c r="N131" s="11"/>
      <c r="O131" s="12">
        <f t="shared" si="2"/>
        <v>258594</v>
      </c>
    </row>
    <row r="132" spans="1:15" x14ac:dyDescent="0.3">
      <c r="A132" s="6" t="s">
        <v>381</v>
      </c>
      <c r="B132" s="7" t="s">
        <v>16</v>
      </c>
      <c r="C132" s="6" t="s">
        <v>17</v>
      </c>
      <c r="D132" s="6" t="s">
        <v>32</v>
      </c>
      <c r="E132" s="6" t="s">
        <v>382</v>
      </c>
      <c r="F132" s="6" t="s">
        <v>383</v>
      </c>
      <c r="G132" s="9">
        <v>12</v>
      </c>
      <c r="H132" s="9">
        <v>12</v>
      </c>
      <c r="I132" s="10">
        <v>259904</v>
      </c>
      <c r="J132" s="11"/>
      <c r="K132" s="11">
        <v>259904</v>
      </c>
      <c r="L132" s="11"/>
      <c r="M132" s="11"/>
      <c r="N132" s="11"/>
      <c r="O132" s="12">
        <f t="shared" si="2"/>
        <v>259904</v>
      </c>
    </row>
    <row r="133" spans="1:15" x14ac:dyDescent="0.3">
      <c r="A133" s="6" t="s">
        <v>384</v>
      </c>
      <c r="B133" s="7" t="s">
        <v>16</v>
      </c>
      <c r="C133" s="6" t="s">
        <v>17</v>
      </c>
      <c r="D133" s="6" t="s">
        <v>32</v>
      </c>
      <c r="E133" s="6" t="s">
        <v>385</v>
      </c>
      <c r="F133" s="6" t="s">
        <v>386</v>
      </c>
      <c r="G133" s="9">
        <v>13</v>
      </c>
      <c r="H133" s="9">
        <v>13</v>
      </c>
      <c r="I133" s="10">
        <v>263965</v>
      </c>
      <c r="J133" s="11"/>
      <c r="K133" s="11">
        <v>263965</v>
      </c>
      <c r="L133" s="11"/>
      <c r="M133" s="11"/>
      <c r="N133" s="11"/>
      <c r="O133" s="12">
        <f t="shared" si="2"/>
        <v>263965</v>
      </c>
    </row>
    <row r="134" spans="1:15" x14ac:dyDescent="0.3">
      <c r="A134" s="6" t="s">
        <v>387</v>
      </c>
      <c r="B134" s="7" t="s">
        <v>16</v>
      </c>
      <c r="C134" s="6" t="s">
        <v>17</v>
      </c>
      <c r="D134" s="6" t="s">
        <v>32</v>
      </c>
      <c r="E134" s="6" t="s">
        <v>388</v>
      </c>
      <c r="F134" s="6" t="s">
        <v>389</v>
      </c>
      <c r="G134" s="9">
        <v>2</v>
      </c>
      <c r="H134" s="9">
        <v>2</v>
      </c>
      <c r="I134" s="10">
        <v>264776</v>
      </c>
      <c r="J134" s="11"/>
      <c r="K134" s="11"/>
      <c r="L134" s="11"/>
      <c r="M134" s="11">
        <v>264776</v>
      </c>
      <c r="N134" s="11"/>
      <c r="O134" s="12">
        <f t="shared" si="2"/>
        <v>264776</v>
      </c>
    </row>
    <row r="135" spans="1:15" x14ac:dyDescent="0.3">
      <c r="A135" s="6" t="s">
        <v>390</v>
      </c>
      <c r="B135" s="7" t="s">
        <v>16</v>
      </c>
      <c r="C135" s="6" t="s">
        <v>17</v>
      </c>
      <c r="D135" s="6" t="s">
        <v>32</v>
      </c>
      <c r="E135" s="6" t="s">
        <v>391</v>
      </c>
      <c r="F135" s="6" t="s">
        <v>304</v>
      </c>
      <c r="G135" s="9">
        <v>13</v>
      </c>
      <c r="H135" s="9">
        <v>13</v>
      </c>
      <c r="I135" s="10">
        <v>268026</v>
      </c>
      <c r="J135" s="11"/>
      <c r="K135" s="11"/>
      <c r="L135" s="11">
        <v>268026</v>
      </c>
      <c r="M135" s="11"/>
      <c r="N135" s="11"/>
      <c r="O135" s="12">
        <f t="shared" si="2"/>
        <v>268026</v>
      </c>
    </row>
    <row r="136" spans="1:15" x14ac:dyDescent="0.3">
      <c r="A136" s="6" t="s">
        <v>392</v>
      </c>
      <c r="B136" s="7" t="s">
        <v>16</v>
      </c>
      <c r="C136" s="6" t="s">
        <v>17</v>
      </c>
      <c r="D136" s="6" t="s">
        <v>32</v>
      </c>
      <c r="E136" s="6" t="s">
        <v>393</v>
      </c>
      <c r="F136" s="6" t="s">
        <v>394</v>
      </c>
      <c r="G136" s="9">
        <v>8</v>
      </c>
      <c r="H136" s="9">
        <v>8</v>
      </c>
      <c r="I136" s="10">
        <v>268351</v>
      </c>
      <c r="J136" s="11"/>
      <c r="K136" s="11">
        <v>268351</v>
      </c>
      <c r="L136" s="11"/>
      <c r="M136" s="11"/>
      <c r="N136" s="11"/>
      <c r="O136" s="12">
        <f t="shared" si="2"/>
        <v>268351</v>
      </c>
    </row>
    <row r="137" spans="1:15" x14ac:dyDescent="0.3">
      <c r="A137" s="6" t="s">
        <v>395</v>
      </c>
      <c r="B137" s="7" t="s">
        <v>16</v>
      </c>
      <c r="C137" s="6" t="s">
        <v>17</v>
      </c>
      <c r="D137" s="6" t="s">
        <v>32</v>
      </c>
      <c r="E137" s="6" t="s">
        <v>396</v>
      </c>
      <c r="F137" s="6" t="s">
        <v>397</v>
      </c>
      <c r="G137" s="9">
        <v>8</v>
      </c>
      <c r="H137" s="9">
        <v>8</v>
      </c>
      <c r="I137" s="10">
        <v>268757</v>
      </c>
      <c r="J137" s="11">
        <v>268757</v>
      </c>
      <c r="K137" s="11"/>
      <c r="L137" s="11"/>
      <c r="M137" s="11"/>
      <c r="N137" s="11"/>
      <c r="O137" s="12">
        <f t="shared" si="2"/>
        <v>268757</v>
      </c>
    </row>
    <row r="138" spans="1:15" x14ac:dyDescent="0.3">
      <c r="A138" s="6" t="s">
        <v>398</v>
      </c>
      <c r="B138" s="7" t="s">
        <v>16</v>
      </c>
      <c r="C138" s="6" t="s">
        <v>17</v>
      </c>
      <c r="D138" s="6" t="s">
        <v>32</v>
      </c>
      <c r="E138" s="6" t="s">
        <v>399</v>
      </c>
      <c r="F138" s="6" t="s">
        <v>400</v>
      </c>
      <c r="G138" s="9">
        <v>10</v>
      </c>
      <c r="H138" s="9">
        <v>10</v>
      </c>
      <c r="I138" s="10">
        <v>273793</v>
      </c>
      <c r="J138" s="11"/>
      <c r="K138" s="11"/>
      <c r="L138" s="11"/>
      <c r="M138" s="11">
        <v>273793</v>
      </c>
      <c r="N138" s="11"/>
      <c r="O138" s="12">
        <f t="shared" si="2"/>
        <v>273793</v>
      </c>
    </row>
    <row r="139" spans="1:15" x14ac:dyDescent="0.3">
      <c r="A139" s="6" t="s">
        <v>401</v>
      </c>
      <c r="B139" s="7" t="s">
        <v>16</v>
      </c>
      <c r="C139" s="6" t="s">
        <v>17</v>
      </c>
      <c r="D139" s="6" t="s">
        <v>32</v>
      </c>
      <c r="E139" s="6" t="s">
        <v>402</v>
      </c>
      <c r="F139" s="6" t="s">
        <v>403</v>
      </c>
      <c r="G139" s="9">
        <v>2</v>
      </c>
      <c r="H139" s="9">
        <v>2</v>
      </c>
      <c r="I139" s="10">
        <v>276392</v>
      </c>
      <c r="J139" s="11"/>
      <c r="K139" s="11"/>
      <c r="L139" s="11">
        <v>276392</v>
      </c>
      <c r="M139" s="11"/>
      <c r="N139" s="11"/>
      <c r="O139" s="12">
        <f t="shared" si="2"/>
        <v>276392</v>
      </c>
    </row>
    <row r="140" spans="1:15" x14ac:dyDescent="0.3">
      <c r="A140" s="6" t="s">
        <v>404</v>
      </c>
      <c r="B140" s="7" t="s">
        <v>16</v>
      </c>
      <c r="C140" s="6" t="s">
        <v>17</v>
      </c>
      <c r="D140" s="6" t="s">
        <v>115</v>
      </c>
      <c r="E140" s="6" t="s">
        <v>405</v>
      </c>
      <c r="F140" s="6" t="s">
        <v>406</v>
      </c>
      <c r="G140" s="9">
        <v>7</v>
      </c>
      <c r="H140" s="9">
        <v>7</v>
      </c>
      <c r="I140" s="10">
        <v>283214</v>
      </c>
      <c r="J140" s="11"/>
      <c r="K140" s="11">
        <v>283214</v>
      </c>
      <c r="L140" s="11"/>
      <c r="M140" s="11"/>
      <c r="N140" s="11"/>
      <c r="O140" s="12">
        <f t="shared" si="2"/>
        <v>283214</v>
      </c>
    </row>
    <row r="141" spans="1:15" x14ac:dyDescent="0.3">
      <c r="A141" s="6" t="s">
        <v>407</v>
      </c>
      <c r="B141" s="7" t="s">
        <v>16</v>
      </c>
      <c r="C141" s="6" t="s">
        <v>17</v>
      </c>
      <c r="D141" s="6" t="s">
        <v>32</v>
      </c>
      <c r="E141" s="6" t="s">
        <v>408</v>
      </c>
      <c r="F141" s="6" t="s">
        <v>409</v>
      </c>
      <c r="G141" s="9">
        <v>13</v>
      </c>
      <c r="H141" s="9">
        <v>13</v>
      </c>
      <c r="I141" s="10">
        <v>285163</v>
      </c>
      <c r="J141" s="11"/>
      <c r="K141" s="11"/>
      <c r="L141" s="11"/>
      <c r="M141" s="11">
        <v>285163</v>
      </c>
      <c r="N141" s="11"/>
      <c r="O141" s="12">
        <f t="shared" si="2"/>
        <v>285163</v>
      </c>
    </row>
    <row r="142" spans="1:15" x14ac:dyDescent="0.3">
      <c r="A142" s="6" t="s">
        <v>410</v>
      </c>
      <c r="B142" s="7" t="s">
        <v>16</v>
      </c>
      <c r="C142" s="6" t="s">
        <v>17</v>
      </c>
      <c r="D142" s="6" t="s">
        <v>32</v>
      </c>
      <c r="E142" s="6" t="s">
        <v>411</v>
      </c>
      <c r="F142" s="6" t="s">
        <v>412</v>
      </c>
      <c r="G142" s="8">
        <v>14</v>
      </c>
      <c r="H142" s="9">
        <v>14</v>
      </c>
      <c r="I142" s="10">
        <v>287925</v>
      </c>
      <c r="J142" s="11"/>
      <c r="K142" s="11"/>
      <c r="L142" s="11">
        <v>287925</v>
      </c>
      <c r="M142" s="11"/>
      <c r="N142" s="11"/>
      <c r="O142" s="12">
        <f t="shared" si="2"/>
        <v>287925</v>
      </c>
    </row>
    <row r="143" spans="1:15" x14ac:dyDescent="0.3">
      <c r="A143" s="6" t="s">
        <v>413</v>
      </c>
      <c r="B143" s="9" t="s">
        <v>16</v>
      </c>
      <c r="C143" s="6" t="s">
        <v>17</v>
      </c>
      <c r="D143" s="6" t="s">
        <v>32</v>
      </c>
      <c r="E143" s="6" t="s">
        <v>414</v>
      </c>
      <c r="F143" s="6" t="s">
        <v>415</v>
      </c>
      <c r="G143" s="9">
        <v>3</v>
      </c>
      <c r="H143" s="9">
        <v>3</v>
      </c>
      <c r="I143" s="10">
        <v>287925</v>
      </c>
      <c r="J143" s="11"/>
      <c r="K143" s="11"/>
      <c r="L143" s="11">
        <v>287925</v>
      </c>
      <c r="M143" s="11"/>
      <c r="N143" s="11"/>
      <c r="O143" s="12">
        <f t="shared" si="2"/>
        <v>287925</v>
      </c>
    </row>
    <row r="144" spans="1:15" x14ac:dyDescent="0.3">
      <c r="A144" s="6" t="s">
        <v>416</v>
      </c>
      <c r="B144" s="7" t="s">
        <v>16</v>
      </c>
      <c r="C144" s="6" t="s">
        <v>17</v>
      </c>
      <c r="D144" s="6" t="s">
        <v>43</v>
      </c>
      <c r="E144" s="6" t="s">
        <v>417</v>
      </c>
      <c r="F144" s="6" t="s">
        <v>228</v>
      </c>
      <c r="G144" s="9">
        <v>14</v>
      </c>
      <c r="H144" s="9">
        <v>14</v>
      </c>
      <c r="I144" s="10">
        <v>288981</v>
      </c>
      <c r="J144" s="11"/>
      <c r="K144" s="11">
        <v>288981</v>
      </c>
      <c r="L144" s="11"/>
      <c r="M144" s="11"/>
      <c r="N144" s="11"/>
      <c r="O144" s="12">
        <f t="shared" si="2"/>
        <v>288981</v>
      </c>
    </row>
    <row r="145" spans="1:15" x14ac:dyDescent="0.3">
      <c r="A145" s="6" t="s">
        <v>418</v>
      </c>
      <c r="B145" s="7" t="s">
        <v>16</v>
      </c>
      <c r="C145" s="6" t="s">
        <v>17</v>
      </c>
      <c r="D145" s="6" t="s">
        <v>43</v>
      </c>
      <c r="E145" s="6" t="s">
        <v>419</v>
      </c>
      <c r="F145" s="6" t="s">
        <v>420</v>
      </c>
      <c r="G145" s="9">
        <v>2</v>
      </c>
      <c r="H145" s="9">
        <v>2</v>
      </c>
      <c r="I145" s="10">
        <v>289131</v>
      </c>
      <c r="J145" s="11"/>
      <c r="K145" s="11"/>
      <c r="L145" s="11">
        <v>289131</v>
      </c>
      <c r="M145" s="11"/>
      <c r="N145" s="11"/>
      <c r="O145" s="12">
        <f t="shared" si="2"/>
        <v>289131</v>
      </c>
    </row>
    <row r="146" spans="1:15" x14ac:dyDescent="0.3">
      <c r="A146" s="6" t="s">
        <v>421</v>
      </c>
      <c r="B146" s="7" t="s">
        <v>16</v>
      </c>
      <c r="C146" s="6" t="s">
        <v>17</v>
      </c>
      <c r="D146" s="6" t="s">
        <v>43</v>
      </c>
      <c r="E146" s="6" t="s">
        <v>422</v>
      </c>
      <c r="F146" s="6" t="s">
        <v>423</v>
      </c>
      <c r="G146" s="9">
        <v>11</v>
      </c>
      <c r="H146" s="9">
        <v>11</v>
      </c>
      <c r="I146" s="10">
        <v>289631</v>
      </c>
      <c r="J146" s="11"/>
      <c r="K146" s="11">
        <v>289631</v>
      </c>
      <c r="L146" s="11"/>
      <c r="M146" s="11"/>
      <c r="N146" s="11"/>
      <c r="O146" s="12">
        <f t="shared" si="2"/>
        <v>289631</v>
      </c>
    </row>
    <row r="147" spans="1:15" x14ac:dyDescent="0.3">
      <c r="A147" s="6" t="s">
        <v>424</v>
      </c>
      <c r="B147" s="7" t="s">
        <v>16</v>
      </c>
      <c r="C147" s="6" t="s">
        <v>17</v>
      </c>
      <c r="D147" s="6" t="s">
        <v>18</v>
      </c>
      <c r="E147" s="6" t="s">
        <v>425</v>
      </c>
      <c r="F147" s="6" t="s">
        <v>426</v>
      </c>
      <c r="G147" s="8">
        <v>7</v>
      </c>
      <c r="H147" s="9" t="s">
        <v>21</v>
      </c>
      <c r="I147" s="10">
        <v>290199</v>
      </c>
      <c r="J147" s="11">
        <v>290199</v>
      </c>
      <c r="K147" s="11"/>
      <c r="L147" s="11"/>
      <c r="M147" s="11"/>
      <c r="N147" s="11"/>
      <c r="O147" s="12">
        <f t="shared" si="2"/>
        <v>290199</v>
      </c>
    </row>
    <row r="148" spans="1:15" x14ac:dyDescent="0.3">
      <c r="A148" s="6" t="s">
        <v>427</v>
      </c>
      <c r="B148" s="7" t="s">
        <v>16</v>
      </c>
      <c r="C148" s="6" t="s">
        <v>17</v>
      </c>
      <c r="D148" s="6" t="s">
        <v>36</v>
      </c>
      <c r="E148" s="6" t="s">
        <v>428</v>
      </c>
      <c r="F148" s="6" t="s">
        <v>29</v>
      </c>
      <c r="G148" s="9">
        <v>4</v>
      </c>
      <c r="H148" s="9">
        <v>4</v>
      </c>
      <c r="I148" s="10">
        <v>292065</v>
      </c>
      <c r="J148" s="11">
        <v>43810</v>
      </c>
      <c r="K148" s="11">
        <v>248255</v>
      </c>
      <c r="L148" s="11"/>
      <c r="M148" s="11"/>
      <c r="N148" s="11"/>
      <c r="O148" s="12">
        <f t="shared" si="2"/>
        <v>292065</v>
      </c>
    </row>
    <row r="149" spans="1:15" x14ac:dyDescent="0.3">
      <c r="A149" s="6" t="s">
        <v>429</v>
      </c>
      <c r="B149" s="9" t="s">
        <v>16</v>
      </c>
      <c r="C149" s="6" t="s">
        <v>17</v>
      </c>
      <c r="D149" s="6" t="s">
        <v>32</v>
      </c>
      <c r="E149" s="6" t="s">
        <v>430</v>
      </c>
      <c r="F149" s="6" t="s">
        <v>431</v>
      </c>
      <c r="G149" s="9">
        <v>3</v>
      </c>
      <c r="H149" s="9">
        <v>3</v>
      </c>
      <c r="I149" s="10">
        <v>299133</v>
      </c>
      <c r="J149" s="11"/>
      <c r="K149" s="11">
        <v>299133</v>
      </c>
      <c r="L149" s="11"/>
      <c r="M149" s="11"/>
      <c r="N149" s="11"/>
      <c r="O149" s="12">
        <f t="shared" si="2"/>
        <v>299133</v>
      </c>
    </row>
    <row r="150" spans="1:15" x14ac:dyDescent="0.3">
      <c r="A150" s="6" t="s">
        <v>432</v>
      </c>
      <c r="B150" s="7" t="s">
        <v>16</v>
      </c>
      <c r="C150" s="6" t="s">
        <v>17</v>
      </c>
      <c r="D150" s="6" t="s">
        <v>27</v>
      </c>
      <c r="E150" s="6" t="s">
        <v>433</v>
      </c>
      <c r="F150" s="6" t="s">
        <v>29</v>
      </c>
      <c r="G150" s="9">
        <v>1</v>
      </c>
      <c r="H150" s="9">
        <v>1</v>
      </c>
      <c r="I150" s="10">
        <v>300000</v>
      </c>
      <c r="J150" s="11"/>
      <c r="K150" s="11">
        <v>45000</v>
      </c>
      <c r="L150" s="11">
        <v>255000</v>
      </c>
      <c r="M150" s="11"/>
      <c r="N150" s="11"/>
      <c r="O150" s="12">
        <f t="shared" si="2"/>
        <v>300000</v>
      </c>
    </row>
    <row r="151" spans="1:15" x14ac:dyDescent="0.3">
      <c r="A151" s="6" t="s">
        <v>434</v>
      </c>
      <c r="B151" s="7" t="s">
        <v>16</v>
      </c>
      <c r="C151" s="6" t="s">
        <v>17</v>
      </c>
      <c r="D151" s="6" t="s">
        <v>27</v>
      </c>
      <c r="E151" s="6" t="s">
        <v>435</v>
      </c>
      <c r="F151" s="6" t="s">
        <v>29</v>
      </c>
      <c r="G151" s="9">
        <v>1</v>
      </c>
      <c r="H151" s="9">
        <v>1</v>
      </c>
      <c r="I151" s="10">
        <v>301693</v>
      </c>
      <c r="J151" s="11"/>
      <c r="K151" s="11">
        <v>45253.95</v>
      </c>
      <c r="L151" s="11">
        <v>256439.05</v>
      </c>
      <c r="M151" s="11"/>
      <c r="N151" s="11"/>
      <c r="O151" s="12">
        <f t="shared" si="2"/>
        <v>301693</v>
      </c>
    </row>
    <row r="152" spans="1:15" x14ac:dyDescent="0.3">
      <c r="A152" s="6" t="s">
        <v>436</v>
      </c>
      <c r="B152" s="7" t="s">
        <v>16</v>
      </c>
      <c r="C152" s="6" t="s">
        <v>17</v>
      </c>
      <c r="D152" s="6" t="s">
        <v>32</v>
      </c>
      <c r="E152" s="6" t="s">
        <v>437</v>
      </c>
      <c r="F152" s="6" t="s">
        <v>438</v>
      </c>
      <c r="G152" s="9">
        <v>6</v>
      </c>
      <c r="H152" s="9">
        <v>6</v>
      </c>
      <c r="I152" s="10">
        <v>303600</v>
      </c>
      <c r="J152" s="11">
        <v>303600</v>
      </c>
      <c r="K152" s="11"/>
      <c r="L152" s="11"/>
      <c r="M152" s="11"/>
      <c r="N152" s="11"/>
      <c r="O152" s="12">
        <f t="shared" si="2"/>
        <v>303600</v>
      </c>
    </row>
    <row r="153" spans="1:15" x14ac:dyDescent="0.3">
      <c r="A153" s="6" t="s">
        <v>439</v>
      </c>
      <c r="B153" s="7" t="s">
        <v>16</v>
      </c>
      <c r="C153" s="6" t="s">
        <v>17</v>
      </c>
      <c r="D153" s="6" t="s">
        <v>32</v>
      </c>
      <c r="E153" s="6" t="s">
        <v>440</v>
      </c>
      <c r="F153" s="6" t="s">
        <v>441</v>
      </c>
      <c r="G153" s="8">
        <v>14</v>
      </c>
      <c r="H153" s="9">
        <v>14</v>
      </c>
      <c r="I153" s="10">
        <v>307174</v>
      </c>
      <c r="J153" s="11"/>
      <c r="K153" s="11"/>
      <c r="L153" s="11">
        <v>307174</v>
      </c>
      <c r="M153" s="11"/>
      <c r="N153" s="11"/>
      <c r="O153" s="12">
        <f t="shared" si="2"/>
        <v>307174</v>
      </c>
    </row>
    <row r="154" spans="1:15" x14ac:dyDescent="0.3">
      <c r="A154" s="6" t="s">
        <v>442</v>
      </c>
      <c r="B154" s="7" t="s">
        <v>16</v>
      </c>
      <c r="C154" s="6" t="s">
        <v>17</v>
      </c>
      <c r="D154" s="6" t="s">
        <v>27</v>
      </c>
      <c r="E154" s="6" t="s">
        <v>443</v>
      </c>
      <c r="F154" s="6" t="s">
        <v>29</v>
      </c>
      <c r="G154" s="9">
        <v>1</v>
      </c>
      <c r="H154" s="9">
        <v>1</v>
      </c>
      <c r="I154" s="10">
        <v>312239</v>
      </c>
      <c r="J154" s="11"/>
      <c r="K154" s="11">
        <v>46835.85</v>
      </c>
      <c r="L154" s="11">
        <v>265403.15000000002</v>
      </c>
      <c r="M154" s="11"/>
      <c r="N154" s="11"/>
      <c r="O154" s="12">
        <f t="shared" si="2"/>
        <v>312239</v>
      </c>
    </row>
    <row r="155" spans="1:15" x14ac:dyDescent="0.3">
      <c r="A155" s="6" t="s">
        <v>444</v>
      </c>
      <c r="B155" s="7" t="s">
        <v>16</v>
      </c>
      <c r="C155" s="6" t="s">
        <v>17</v>
      </c>
      <c r="D155" s="6" t="s">
        <v>314</v>
      </c>
      <c r="E155" s="6" t="s">
        <v>445</v>
      </c>
      <c r="F155" s="6" t="s">
        <v>446</v>
      </c>
      <c r="G155" s="9">
        <v>6</v>
      </c>
      <c r="H155" s="9">
        <v>6</v>
      </c>
      <c r="I155" s="10">
        <v>312360</v>
      </c>
      <c r="J155" s="11"/>
      <c r="K155" s="11">
        <v>46854</v>
      </c>
      <c r="L155" s="11">
        <v>265506</v>
      </c>
      <c r="M155" s="11"/>
      <c r="N155" s="11"/>
      <c r="O155" s="12">
        <f t="shared" si="2"/>
        <v>312360</v>
      </c>
    </row>
    <row r="156" spans="1:15" x14ac:dyDescent="0.3">
      <c r="A156" s="6" t="s">
        <v>447</v>
      </c>
      <c r="B156" s="7" t="s">
        <v>16</v>
      </c>
      <c r="C156" s="6" t="s">
        <v>17</v>
      </c>
      <c r="D156" s="6" t="s">
        <v>43</v>
      </c>
      <c r="E156" s="6" t="s">
        <v>448</v>
      </c>
      <c r="F156" s="6" t="s">
        <v>449</v>
      </c>
      <c r="G156" s="9">
        <v>8</v>
      </c>
      <c r="H156" s="9">
        <v>8</v>
      </c>
      <c r="I156" s="10">
        <v>315377</v>
      </c>
      <c r="J156" s="11"/>
      <c r="K156" s="11"/>
      <c r="L156" s="11">
        <v>315377</v>
      </c>
      <c r="M156" s="11"/>
      <c r="N156" s="11"/>
      <c r="O156" s="12">
        <f t="shared" si="2"/>
        <v>315377</v>
      </c>
    </row>
    <row r="157" spans="1:15" x14ac:dyDescent="0.3">
      <c r="A157" s="6" t="s">
        <v>450</v>
      </c>
      <c r="B157" s="7" t="s">
        <v>16</v>
      </c>
      <c r="C157" s="6" t="s">
        <v>17</v>
      </c>
      <c r="D157" s="6" t="s">
        <v>32</v>
      </c>
      <c r="E157" s="6" t="s">
        <v>451</v>
      </c>
      <c r="F157" s="6" t="s">
        <v>452</v>
      </c>
      <c r="G157" s="9">
        <v>11</v>
      </c>
      <c r="H157" s="9">
        <v>11</v>
      </c>
      <c r="I157" s="10">
        <v>318382</v>
      </c>
      <c r="J157" s="11">
        <v>318382</v>
      </c>
      <c r="K157" s="11"/>
      <c r="L157" s="11"/>
      <c r="M157" s="11"/>
      <c r="N157" s="11"/>
      <c r="O157" s="12">
        <f t="shared" si="2"/>
        <v>318382</v>
      </c>
    </row>
    <row r="158" spans="1:15" x14ac:dyDescent="0.3">
      <c r="A158" s="6" t="s">
        <v>453</v>
      </c>
      <c r="B158" s="7" t="s">
        <v>16</v>
      </c>
      <c r="C158" s="6" t="s">
        <v>17</v>
      </c>
      <c r="D158" s="6" t="s">
        <v>32</v>
      </c>
      <c r="E158" s="6" t="s">
        <v>454</v>
      </c>
      <c r="F158" s="6" t="s">
        <v>455</v>
      </c>
      <c r="G158" s="9">
        <v>2</v>
      </c>
      <c r="H158" s="9">
        <v>2</v>
      </c>
      <c r="I158" s="10">
        <v>322606</v>
      </c>
      <c r="J158" s="11"/>
      <c r="K158" s="11">
        <v>322606</v>
      </c>
      <c r="L158" s="11"/>
      <c r="M158" s="11"/>
      <c r="N158" s="11"/>
      <c r="O158" s="12">
        <f t="shared" si="2"/>
        <v>322606</v>
      </c>
    </row>
    <row r="159" spans="1:15" x14ac:dyDescent="0.3">
      <c r="A159" s="6" t="s">
        <v>456</v>
      </c>
      <c r="B159" s="7" t="s">
        <v>16</v>
      </c>
      <c r="C159" s="6" t="s">
        <v>17</v>
      </c>
      <c r="D159" s="6" t="s">
        <v>36</v>
      </c>
      <c r="E159" s="6" t="s">
        <v>457</v>
      </c>
      <c r="F159" s="6" t="s">
        <v>29</v>
      </c>
      <c r="G159" s="9">
        <v>3</v>
      </c>
      <c r="H159" s="9">
        <v>3</v>
      </c>
      <c r="I159" s="10">
        <v>323701</v>
      </c>
      <c r="J159" s="11"/>
      <c r="K159" s="11">
        <v>48555.15</v>
      </c>
      <c r="L159" s="11"/>
      <c r="M159" s="11">
        <v>275145.84999999998</v>
      </c>
      <c r="N159" s="11"/>
      <c r="O159" s="12">
        <f t="shared" si="2"/>
        <v>323701</v>
      </c>
    </row>
    <row r="160" spans="1:15" x14ac:dyDescent="0.3">
      <c r="A160" s="6" t="s">
        <v>458</v>
      </c>
      <c r="B160" s="9" t="s">
        <v>16</v>
      </c>
      <c r="C160" s="6" t="s">
        <v>17</v>
      </c>
      <c r="D160" s="6" t="s">
        <v>32</v>
      </c>
      <c r="E160" s="6" t="s">
        <v>459</v>
      </c>
      <c r="F160" s="6" t="s">
        <v>460</v>
      </c>
      <c r="G160" s="9">
        <v>14</v>
      </c>
      <c r="H160" s="9">
        <v>14</v>
      </c>
      <c r="I160" s="10">
        <v>325854</v>
      </c>
      <c r="J160" s="11"/>
      <c r="K160" s="11"/>
      <c r="L160" s="11"/>
      <c r="M160" s="11">
        <v>325854</v>
      </c>
      <c r="N160" s="11"/>
      <c r="O160" s="12">
        <f t="shared" si="2"/>
        <v>325854</v>
      </c>
    </row>
    <row r="161" spans="1:15" x14ac:dyDescent="0.3">
      <c r="A161" s="6" t="s">
        <v>461</v>
      </c>
      <c r="B161" s="7" t="s">
        <v>16</v>
      </c>
      <c r="C161" s="6" t="s">
        <v>17</v>
      </c>
      <c r="D161" s="6" t="s">
        <v>36</v>
      </c>
      <c r="E161" t="s">
        <v>462</v>
      </c>
      <c r="F161" s="6" t="s">
        <v>29</v>
      </c>
      <c r="G161" s="9">
        <v>4</v>
      </c>
      <c r="H161" s="9">
        <v>4</v>
      </c>
      <c r="I161" s="10">
        <v>326681</v>
      </c>
      <c r="J161" s="11">
        <v>49002.15</v>
      </c>
      <c r="K161" s="11">
        <v>277678.84999999998</v>
      </c>
      <c r="L161" s="11"/>
      <c r="M161" s="11"/>
      <c r="N161" s="11"/>
      <c r="O161" s="12">
        <f t="shared" si="2"/>
        <v>326681</v>
      </c>
    </row>
    <row r="162" spans="1:15" x14ac:dyDescent="0.3">
      <c r="A162" s="6" t="s">
        <v>463</v>
      </c>
      <c r="B162" s="7" t="s">
        <v>16</v>
      </c>
      <c r="C162" s="6" t="s">
        <v>17</v>
      </c>
      <c r="D162" s="6" t="s">
        <v>32</v>
      </c>
      <c r="E162" s="6" t="s">
        <v>464</v>
      </c>
      <c r="F162" s="6" t="s">
        <v>465</v>
      </c>
      <c r="G162" s="9">
        <v>4</v>
      </c>
      <c r="H162" s="9">
        <v>4</v>
      </c>
      <c r="I162" s="10">
        <v>327073</v>
      </c>
      <c r="J162" s="11"/>
      <c r="K162" s="11">
        <v>327073</v>
      </c>
      <c r="L162" s="11"/>
      <c r="M162" s="11"/>
      <c r="N162" s="11"/>
      <c r="O162" s="12">
        <f t="shared" si="2"/>
        <v>327073</v>
      </c>
    </row>
    <row r="163" spans="1:15" x14ac:dyDescent="0.3">
      <c r="A163" s="6" t="s">
        <v>466</v>
      </c>
      <c r="B163" s="7" t="s">
        <v>16</v>
      </c>
      <c r="C163" s="6" t="s">
        <v>17</v>
      </c>
      <c r="D163" s="6" t="s">
        <v>32</v>
      </c>
      <c r="E163" s="6" t="s">
        <v>467</v>
      </c>
      <c r="F163" s="6" t="s">
        <v>468</v>
      </c>
      <c r="G163" s="9">
        <v>8</v>
      </c>
      <c r="H163" s="9">
        <v>8</v>
      </c>
      <c r="I163" s="10">
        <v>327966</v>
      </c>
      <c r="J163" s="11">
        <v>327966</v>
      </c>
      <c r="K163" s="11"/>
      <c r="L163" s="11"/>
      <c r="M163" s="11"/>
      <c r="N163" s="11"/>
      <c r="O163" s="12">
        <f t="shared" si="2"/>
        <v>327966</v>
      </c>
    </row>
    <row r="164" spans="1:15" x14ac:dyDescent="0.3">
      <c r="A164" s="6" t="s">
        <v>469</v>
      </c>
      <c r="B164" s="7" t="s">
        <v>16</v>
      </c>
      <c r="C164" s="6" t="s">
        <v>17</v>
      </c>
      <c r="D164" s="6" t="s">
        <v>32</v>
      </c>
      <c r="E164" s="6" t="s">
        <v>470</v>
      </c>
      <c r="F164" s="6" t="s">
        <v>471</v>
      </c>
      <c r="G164" s="9">
        <v>12</v>
      </c>
      <c r="H164" s="9">
        <v>12</v>
      </c>
      <c r="I164" s="10">
        <v>329834</v>
      </c>
      <c r="J164" s="11"/>
      <c r="K164" s="11">
        <v>329834</v>
      </c>
      <c r="L164" s="11"/>
      <c r="M164" s="11"/>
      <c r="N164" s="11"/>
      <c r="O164" s="12">
        <f t="shared" si="2"/>
        <v>329834</v>
      </c>
    </row>
    <row r="165" spans="1:15" x14ac:dyDescent="0.3">
      <c r="A165" s="6" t="s">
        <v>472</v>
      </c>
      <c r="B165" s="7" t="s">
        <v>16</v>
      </c>
      <c r="C165" s="6" t="s">
        <v>17</v>
      </c>
      <c r="D165" s="6" t="s">
        <v>32</v>
      </c>
      <c r="E165" s="6" t="s">
        <v>473</v>
      </c>
      <c r="F165" s="6" t="s">
        <v>474</v>
      </c>
      <c r="G165" s="9">
        <v>8</v>
      </c>
      <c r="H165" s="9">
        <v>8</v>
      </c>
      <c r="I165" s="10">
        <v>331946</v>
      </c>
      <c r="J165" s="11"/>
      <c r="K165" s="11">
        <v>331946</v>
      </c>
      <c r="L165" s="11"/>
      <c r="M165" s="11"/>
      <c r="N165" s="11"/>
      <c r="O165" s="12">
        <f t="shared" si="2"/>
        <v>331946</v>
      </c>
    </row>
    <row r="166" spans="1:15" x14ac:dyDescent="0.3">
      <c r="A166" s="6" t="s">
        <v>475</v>
      </c>
      <c r="B166" s="7" t="s">
        <v>16</v>
      </c>
      <c r="C166" s="6" t="s">
        <v>17</v>
      </c>
      <c r="D166" s="6" t="s">
        <v>32</v>
      </c>
      <c r="E166" s="6" t="s">
        <v>476</v>
      </c>
      <c r="F166" s="6" t="s">
        <v>477</v>
      </c>
      <c r="G166" s="9">
        <v>2</v>
      </c>
      <c r="H166" s="9">
        <v>2</v>
      </c>
      <c r="I166" s="10">
        <v>335439</v>
      </c>
      <c r="J166" s="11">
        <v>335439</v>
      </c>
      <c r="K166" s="11"/>
      <c r="L166" s="11"/>
      <c r="M166" s="11"/>
      <c r="N166" s="11"/>
      <c r="O166" s="12">
        <f t="shared" si="2"/>
        <v>335439</v>
      </c>
    </row>
    <row r="167" spans="1:15" x14ac:dyDescent="0.3">
      <c r="A167" s="6" t="s">
        <v>478</v>
      </c>
      <c r="B167" s="7" t="s">
        <v>16</v>
      </c>
      <c r="C167" s="6" t="s">
        <v>17</v>
      </c>
      <c r="D167" s="6" t="s">
        <v>32</v>
      </c>
      <c r="E167" s="6" t="s">
        <v>479</v>
      </c>
      <c r="F167" s="6" t="s">
        <v>480</v>
      </c>
      <c r="G167" s="9">
        <v>11</v>
      </c>
      <c r="H167" s="9">
        <v>11</v>
      </c>
      <c r="I167" s="10">
        <v>335926</v>
      </c>
      <c r="J167" s="11">
        <v>335926</v>
      </c>
      <c r="K167" s="11"/>
      <c r="L167" s="11"/>
      <c r="M167" s="11"/>
      <c r="N167" s="11"/>
      <c r="O167" s="12">
        <f t="shared" si="2"/>
        <v>335926</v>
      </c>
    </row>
    <row r="168" spans="1:15" x14ac:dyDescent="0.3">
      <c r="A168" s="6" t="s">
        <v>481</v>
      </c>
      <c r="B168" s="7" t="s">
        <v>16</v>
      </c>
      <c r="C168" s="6" t="s">
        <v>17</v>
      </c>
      <c r="D168" s="6" t="s">
        <v>32</v>
      </c>
      <c r="E168" s="6" t="s">
        <v>482</v>
      </c>
      <c r="F168" s="6" t="s">
        <v>483</v>
      </c>
      <c r="G168" s="9">
        <v>13</v>
      </c>
      <c r="H168" s="9">
        <v>13</v>
      </c>
      <c r="I168" s="10">
        <v>338850</v>
      </c>
      <c r="J168" s="11"/>
      <c r="K168" s="11">
        <v>338850</v>
      </c>
      <c r="L168" s="11"/>
      <c r="M168" s="11"/>
      <c r="N168" s="11"/>
      <c r="O168" s="12">
        <f t="shared" si="2"/>
        <v>338850</v>
      </c>
    </row>
    <row r="169" spans="1:15" x14ac:dyDescent="0.3">
      <c r="A169" s="6" t="s">
        <v>484</v>
      </c>
      <c r="B169" s="7" t="s">
        <v>16</v>
      </c>
      <c r="C169" s="6" t="s">
        <v>17</v>
      </c>
      <c r="D169" s="6" t="s">
        <v>36</v>
      </c>
      <c r="E169" s="6" t="s">
        <v>485</v>
      </c>
      <c r="F169" s="6" t="s">
        <v>29</v>
      </c>
      <c r="G169" s="9">
        <v>13</v>
      </c>
      <c r="H169" s="9">
        <v>13</v>
      </c>
      <c r="I169" s="10">
        <v>339532</v>
      </c>
      <c r="J169" s="11">
        <v>50929.799999999996</v>
      </c>
      <c r="K169" s="11">
        <v>288602.2</v>
      </c>
      <c r="L169" s="11"/>
      <c r="M169" s="11"/>
      <c r="N169" s="11"/>
      <c r="O169" s="12">
        <f t="shared" si="2"/>
        <v>339532</v>
      </c>
    </row>
    <row r="170" spans="1:15" x14ac:dyDescent="0.3">
      <c r="A170" s="6" t="s">
        <v>486</v>
      </c>
      <c r="B170" s="7" t="s">
        <v>16</v>
      </c>
      <c r="C170" s="6" t="s">
        <v>17</v>
      </c>
      <c r="D170" s="6" t="s">
        <v>32</v>
      </c>
      <c r="E170" s="6" t="s">
        <v>487</v>
      </c>
      <c r="F170" s="6" t="s">
        <v>488</v>
      </c>
      <c r="G170" s="9">
        <v>8</v>
      </c>
      <c r="H170" s="9">
        <v>8</v>
      </c>
      <c r="I170" s="10">
        <v>342017</v>
      </c>
      <c r="J170" s="11"/>
      <c r="K170" s="11">
        <v>342017</v>
      </c>
      <c r="L170" s="11"/>
      <c r="M170" s="11"/>
      <c r="N170" s="11"/>
      <c r="O170" s="12">
        <f t="shared" si="2"/>
        <v>342017</v>
      </c>
    </row>
    <row r="171" spans="1:15" x14ac:dyDescent="0.3">
      <c r="A171" s="6" t="s">
        <v>489</v>
      </c>
      <c r="B171" s="7" t="s">
        <v>16</v>
      </c>
      <c r="C171" s="6" t="s">
        <v>17</v>
      </c>
      <c r="D171" s="6" t="s">
        <v>32</v>
      </c>
      <c r="E171" s="6" t="s">
        <v>490</v>
      </c>
      <c r="F171" s="6" t="s">
        <v>491</v>
      </c>
      <c r="G171" s="9">
        <v>8</v>
      </c>
      <c r="H171" s="9">
        <v>8</v>
      </c>
      <c r="I171" s="10">
        <v>342342</v>
      </c>
      <c r="J171" s="11"/>
      <c r="K171" s="11">
        <v>342342</v>
      </c>
      <c r="L171" s="11"/>
      <c r="M171" s="11"/>
      <c r="N171" s="11"/>
      <c r="O171" s="12">
        <f t="shared" si="2"/>
        <v>342342</v>
      </c>
    </row>
    <row r="172" spans="1:15" x14ac:dyDescent="0.3">
      <c r="A172" s="6" t="s">
        <v>492</v>
      </c>
      <c r="B172" s="7" t="s">
        <v>16</v>
      </c>
      <c r="C172" s="6" t="s">
        <v>17</v>
      </c>
      <c r="D172" s="6" t="s">
        <v>32</v>
      </c>
      <c r="E172" s="6" t="s">
        <v>493</v>
      </c>
      <c r="F172" s="6" t="s">
        <v>494</v>
      </c>
      <c r="G172" s="9">
        <v>8</v>
      </c>
      <c r="H172" s="9">
        <v>8</v>
      </c>
      <c r="I172" s="10">
        <v>345185</v>
      </c>
      <c r="J172" s="11"/>
      <c r="K172" s="11">
        <v>345185</v>
      </c>
      <c r="L172" s="11"/>
      <c r="M172" s="11"/>
      <c r="N172" s="11"/>
      <c r="O172" s="12">
        <f t="shared" si="2"/>
        <v>345185</v>
      </c>
    </row>
    <row r="173" spans="1:15" x14ac:dyDescent="0.3">
      <c r="A173" s="6" t="s">
        <v>495</v>
      </c>
      <c r="B173" s="7" t="s">
        <v>16</v>
      </c>
      <c r="C173" s="6" t="s">
        <v>17</v>
      </c>
      <c r="D173" s="6" t="s">
        <v>43</v>
      </c>
      <c r="E173" s="6" t="s">
        <v>496</v>
      </c>
      <c r="F173" s="6" t="s">
        <v>497</v>
      </c>
      <c r="G173" s="9">
        <v>4</v>
      </c>
      <c r="H173" s="9">
        <v>4</v>
      </c>
      <c r="I173" s="10">
        <v>346972</v>
      </c>
      <c r="J173" s="11"/>
      <c r="K173" s="11">
        <v>346972</v>
      </c>
      <c r="L173" s="11"/>
      <c r="M173" s="11"/>
      <c r="N173" s="11"/>
      <c r="O173" s="12">
        <f t="shared" si="2"/>
        <v>346972</v>
      </c>
    </row>
    <row r="174" spans="1:15" x14ac:dyDescent="0.3">
      <c r="A174" s="6" t="s">
        <v>498</v>
      </c>
      <c r="B174" s="7" t="s">
        <v>16</v>
      </c>
      <c r="C174" s="6" t="s">
        <v>17</v>
      </c>
      <c r="D174" s="6" t="s">
        <v>73</v>
      </c>
      <c r="E174" s="6" t="s">
        <v>499</v>
      </c>
      <c r="F174" s="6" t="s">
        <v>29</v>
      </c>
      <c r="G174" s="9">
        <v>1</v>
      </c>
      <c r="H174" s="9">
        <v>1</v>
      </c>
      <c r="I174" s="10">
        <v>351866</v>
      </c>
      <c r="J174" s="11"/>
      <c r="K174" s="11">
        <v>351866</v>
      </c>
      <c r="L174" s="11"/>
      <c r="M174" s="11"/>
      <c r="N174" s="11"/>
      <c r="O174" s="12">
        <f t="shared" si="2"/>
        <v>351866</v>
      </c>
    </row>
    <row r="175" spans="1:15" x14ac:dyDescent="0.3">
      <c r="A175" s="6" t="s">
        <v>500</v>
      </c>
      <c r="B175" s="7" t="s">
        <v>16</v>
      </c>
      <c r="C175" s="6" t="s">
        <v>17</v>
      </c>
      <c r="D175" s="6" t="s">
        <v>36</v>
      </c>
      <c r="E175" t="s">
        <v>501</v>
      </c>
      <c r="F175" s="6" t="s">
        <v>29</v>
      </c>
      <c r="G175" s="9">
        <v>6</v>
      </c>
      <c r="H175" s="9">
        <v>6</v>
      </c>
      <c r="I175" s="10">
        <v>356713</v>
      </c>
      <c r="J175" s="11"/>
      <c r="K175" s="11">
        <v>53506.95</v>
      </c>
      <c r="L175" s="11">
        <v>303206.05</v>
      </c>
      <c r="M175" s="11"/>
      <c r="N175" s="11"/>
      <c r="O175" s="12">
        <f t="shared" si="2"/>
        <v>356713</v>
      </c>
    </row>
    <row r="176" spans="1:15" x14ac:dyDescent="0.3">
      <c r="A176" s="6" t="s">
        <v>502</v>
      </c>
      <c r="B176" s="7" t="s">
        <v>16</v>
      </c>
      <c r="C176" s="6" t="s">
        <v>17</v>
      </c>
      <c r="D176" s="6" t="s">
        <v>215</v>
      </c>
      <c r="E176" s="6" t="s">
        <v>503</v>
      </c>
      <c r="F176" s="6" t="s">
        <v>504</v>
      </c>
      <c r="G176" s="9">
        <v>4</v>
      </c>
      <c r="H176" s="9">
        <v>4</v>
      </c>
      <c r="I176" s="10">
        <v>357303</v>
      </c>
      <c r="J176" s="11"/>
      <c r="K176" s="11">
        <v>53595.45</v>
      </c>
      <c r="L176" s="11"/>
      <c r="M176" s="11">
        <v>303707.55</v>
      </c>
      <c r="N176" s="11"/>
      <c r="O176" s="12">
        <f t="shared" si="2"/>
        <v>357303</v>
      </c>
    </row>
    <row r="177" spans="1:15" x14ac:dyDescent="0.3">
      <c r="A177" s="6" t="s">
        <v>505</v>
      </c>
      <c r="B177" s="7" t="s">
        <v>16</v>
      </c>
      <c r="C177" s="6" t="s">
        <v>17</v>
      </c>
      <c r="D177" s="6" t="s">
        <v>32</v>
      </c>
      <c r="E177" s="6" t="s">
        <v>506</v>
      </c>
      <c r="F177" s="6" t="s">
        <v>507</v>
      </c>
      <c r="G177" s="9">
        <v>8</v>
      </c>
      <c r="H177" s="9">
        <v>8</v>
      </c>
      <c r="I177" s="10">
        <v>358830</v>
      </c>
      <c r="J177" s="11">
        <v>358830</v>
      </c>
      <c r="K177" s="11"/>
      <c r="L177" s="11"/>
      <c r="M177" s="11"/>
      <c r="N177" s="11"/>
      <c r="O177" s="12">
        <f t="shared" si="2"/>
        <v>358830</v>
      </c>
    </row>
    <row r="178" spans="1:15" x14ac:dyDescent="0.3">
      <c r="A178" s="6" t="s">
        <v>508</v>
      </c>
      <c r="B178" s="7" t="s">
        <v>16</v>
      </c>
      <c r="C178" s="6" t="s">
        <v>17</v>
      </c>
      <c r="D178" s="6" t="s">
        <v>32</v>
      </c>
      <c r="E178" s="6" t="s">
        <v>509</v>
      </c>
      <c r="F178" s="6" t="s">
        <v>510</v>
      </c>
      <c r="G178" s="9">
        <v>8</v>
      </c>
      <c r="H178" s="9">
        <v>8</v>
      </c>
      <c r="I178" s="10">
        <v>360373</v>
      </c>
      <c r="J178" s="11">
        <v>360373</v>
      </c>
      <c r="K178" s="11"/>
      <c r="L178" s="11"/>
      <c r="M178" s="11"/>
      <c r="N178" s="11"/>
      <c r="O178" s="12">
        <f t="shared" si="2"/>
        <v>360373</v>
      </c>
    </row>
    <row r="179" spans="1:15" x14ac:dyDescent="0.3">
      <c r="A179" s="6" t="s">
        <v>511</v>
      </c>
      <c r="B179" s="9" t="s">
        <v>16</v>
      </c>
      <c r="C179" s="6" t="s">
        <v>17</v>
      </c>
      <c r="D179" s="6" t="s">
        <v>27</v>
      </c>
      <c r="E179" s="6" t="s">
        <v>512</v>
      </c>
      <c r="F179" s="6" t="s">
        <v>29</v>
      </c>
      <c r="G179" s="9">
        <v>5</v>
      </c>
      <c r="H179" s="9">
        <v>5</v>
      </c>
      <c r="I179" s="10">
        <v>360381</v>
      </c>
      <c r="J179" s="11"/>
      <c r="K179" s="11">
        <v>54057.15</v>
      </c>
      <c r="L179" s="11"/>
      <c r="M179" s="11">
        <v>306323.84999999998</v>
      </c>
      <c r="N179" s="11"/>
      <c r="O179" s="12">
        <f t="shared" si="2"/>
        <v>360381</v>
      </c>
    </row>
    <row r="180" spans="1:15" x14ac:dyDescent="0.3">
      <c r="A180" s="6" t="s">
        <v>513</v>
      </c>
      <c r="B180" s="7" t="s">
        <v>16</v>
      </c>
      <c r="C180" s="6" t="s">
        <v>17</v>
      </c>
      <c r="D180" s="6" t="s">
        <v>32</v>
      </c>
      <c r="E180" s="6" t="s">
        <v>514</v>
      </c>
      <c r="F180" s="6" t="s">
        <v>515</v>
      </c>
      <c r="G180" s="9">
        <v>13</v>
      </c>
      <c r="H180" s="9">
        <v>13</v>
      </c>
      <c r="I180" s="10">
        <v>366790</v>
      </c>
      <c r="J180" s="11"/>
      <c r="K180" s="11"/>
      <c r="L180" s="11">
        <v>366790</v>
      </c>
      <c r="M180" s="11"/>
      <c r="N180" s="11"/>
      <c r="O180" s="12">
        <f t="shared" si="2"/>
        <v>366790</v>
      </c>
    </row>
    <row r="181" spans="1:15" x14ac:dyDescent="0.3">
      <c r="A181" s="6" t="s">
        <v>516</v>
      </c>
      <c r="B181" s="7" t="s">
        <v>16</v>
      </c>
      <c r="C181" s="6" t="s">
        <v>17</v>
      </c>
      <c r="D181" s="6" t="s">
        <v>32</v>
      </c>
      <c r="E181" s="6" t="s">
        <v>517</v>
      </c>
      <c r="F181" s="6" t="s">
        <v>518</v>
      </c>
      <c r="G181" s="9">
        <v>13</v>
      </c>
      <c r="H181" s="9">
        <v>13</v>
      </c>
      <c r="I181" s="10">
        <v>368333</v>
      </c>
      <c r="J181" s="11"/>
      <c r="K181" s="11"/>
      <c r="L181" s="11"/>
      <c r="M181" s="11">
        <v>368333</v>
      </c>
      <c r="N181" s="11"/>
      <c r="O181" s="12">
        <f t="shared" si="2"/>
        <v>368333</v>
      </c>
    </row>
    <row r="182" spans="1:15" x14ac:dyDescent="0.3">
      <c r="A182" s="6" t="s">
        <v>519</v>
      </c>
      <c r="B182" s="7" t="s">
        <v>16</v>
      </c>
      <c r="C182" s="6" t="s">
        <v>17</v>
      </c>
      <c r="D182" s="6" t="s">
        <v>32</v>
      </c>
      <c r="E182" s="6" t="s">
        <v>520</v>
      </c>
      <c r="F182" s="6" t="s">
        <v>521</v>
      </c>
      <c r="G182" s="9">
        <v>4</v>
      </c>
      <c r="H182" s="9">
        <v>4</v>
      </c>
      <c r="I182" s="10">
        <v>368739</v>
      </c>
      <c r="J182" s="11">
        <v>368739</v>
      </c>
      <c r="K182" s="11"/>
      <c r="L182" s="11"/>
      <c r="M182" s="11"/>
      <c r="N182" s="11"/>
      <c r="O182" s="12">
        <f t="shared" si="2"/>
        <v>368739</v>
      </c>
    </row>
    <row r="183" spans="1:15" x14ac:dyDescent="0.3">
      <c r="A183" s="6" t="s">
        <v>522</v>
      </c>
      <c r="B183" s="7" t="s">
        <v>16</v>
      </c>
      <c r="C183" s="6" t="s">
        <v>17</v>
      </c>
      <c r="D183" s="6" t="s">
        <v>32</v>
      </c>
      <c r="E183" s="6" t="s">
        <v>523</v>
      </c>
      <c r="F183" s="6" t="s">
        <v>524</v>
      </c>
      <c r="G183" s="9">
        <v>2</v>
      </c>
      <c r="H183" s="9">
        <v>2</v>
      </c>
      <c r="I183" s="10">
        <v>369145</v>
      </c>
      <c r="J183" s="11"/>
      <c r="K183" s="11">
        <v>369145</v>
      </c>
      <c r="L183" s="11"/>
      <c r="M183" s="11"/>
      <c r="N183" s="11"/>
      <c r="O183" s="12">
        <f t="shared" si="2"/>
        <v>369145</v>
      </c>
    </row>
    <row r="184" spans="1:15" x14ac:dyDescent="0.3">
      <c r="A184" s="6" t="s">
        <v>525</v>
      </c>
      <c r="B184" s="7" t="s">
        <v>16</v>
      </c>
      <c r="C184" s="6" t="s">
        <v>17</v>
      </c>
      <c r="D184" s="6" t="s">
        <v>32</v>
      </c>
      <c r="E184" s="6" t="s">
        <v>526</v>
      </c>
      <c r="F184" s="6" t="s">
        <v>527</v>
      </c>
      <c r="G184" s="9">
        <v>12</v>
      </c>
      <c r="H184" s="9">
        <v>12</v>
      </c>
      <c r="I184" s="10">
        <v>370688</v>
      </c>
      <c r="J184" s="11"/>
      <c r="K184" s="11"/>
      <c r="L184" s="11"/>
      <c r="M184" s="11">
        <v>370688</v>
      </c>
      <c r="N184" s="11"/>
      <c r="O184" s="12">
        <f t="shared" si="2"/>
        <v>370688</v>
      </c>
    </row>
    <row r="185" spans="1:15" x14ac:dyDescent="0.3">
      <c r="A185" s="6" t="s">
        <v>528</v>
      </c>
      <c r="B185" s="7" t="s">
        <v>16</v>
      </c>
      <c r="C185" s="6" t="s">
        <v>17</v>
      </c>
      <c r="D185" s="6" t="s">
        <v>32</v>
      </c>
      <c r="E185" s="6" t="s">
        <v>529</v>
      </c>
      <c r="F185" s="6" t="s">
        <v>530</v>
      </c>
      <c r="G185" s="9">
        <v>8</v>
      </c>
      <c r="H185" s="9">
        <v>8</v>
      </c>
      <c r="I185" s="10">
        <v>371988</v>
      </c>
      <c r="J185" s="11">
        <v>371988</v>
      </c>
      <c r="K185" s="11"/>
      <c r="L185" s="11"/>
      <c r="M185" s="11"/>
      <c r="N185" s="11"/>
      <c r="O185" s="12">
        <f t="shared" si="2"/>
        <v>371988</v>
      </c>
    </row>
    <row r="186" spans="1:15" x14ac:dyDescent="0.3">
      <c r="A186" s="6" t="s">
        <v>531</v>
      </c>
      <c r="B186" s="7" t="s">
        <v>16</v>
      </c>
      <c r="C186" s="6" t="s">
        <v>17</v>
      </c>
      <c r="D186" s="6" t="s">
        <v>32</v>
      </c>
      <c r="E186" s="6" t="s">
        <v>532</v>
      </c>
      <c r="F186" s="6" t="s">
        <v>533</v>
      </c>
      <c r="G186" s="9">
        <v>9</v>
      </c>
      <c r="H186" s="9">
        <v>9</v>
      </c>
      <c r="I186" s="10">
        <v>373612</v>
      </c>
      <c r="J186" s="11"/>
      <c r="K186" s="11">
        <v>373612</v>
      </c>
      <c r="L186" s="11"/>
      <c r="M186" s="11"/>
      <c r="N186" s="11"/>
      <c r="O186" s="12">
        <f t="shared" si="2"/>
        <v>373612</v>
      </c>
    </row>
    <row r="187" spans="1:15" x14ac:dyDescent="0.3">
      <c r="A187" s="6" t="s">
        <v>534</v>
      </c>
      <c r="B187" s="7" t="s">
        <v>16</v>
      </c>
      <c r="C187" s="6" t="s">
        <v>17</v>
      </c>
      <c r="D187" s="6" t="s">
        <v>32</v>
      </c>
      <c r="E187" s="6" t="s">
        <v>535</v>
      </c>
      <c r="F187" s="6" t="s">
        <v>536</v>
      </c>
      <c r="G187" s="9">
        <v>8</v>
      </c>
      <c r="H187" s="9">
        <v>8</v>
      </c>
      <c r="I187" s="10">
        <v>374749</v>
      </c>
      <c r="J187" s="11">
        <v>374749</v>
      </c>
      <c r="K187" s="11"/>
      <c r="L187" s="11"/>
      <c r="M187" s="11"/>
      <c r="N187" s="11"/>
      <c r="O187" s="12">
        <f t="shared" si="2"/>
        <v>374749</v>
      </c>
    </row>
    <row r="188" spans="1:15" x14ac:dyDescent="0.3">
      <c r="A188" s="6" t="s">
        <v>537</v>
      </c>
      <c r="B188" s="7" t="s">
        <v>16</v>
      </c>
      <c r="C188" s="6" t="s">
        <v>17</v>
      </c>
      <c r="D188" s="6" t="s">
        <v>32</v>
      </c>
      <c r="E188" s="6" t="s">
        <v>538</v>
      </c>
      <c r="F188" s="6" t="s">
        <v>539</v>
      </c>
      <c r="G188" s="9">
        <v>14</v>
      </c>
      <c r="H188" s="9">
        <v>14</v>
      </c>
      <c r="I188" s="10">
        <v>375561</v>
      </c>
      <c r="J188" s="11"/>
      <c r="K188" s="11"/>
      <c r="L188" s="11"/>
      <c r="M188" s="11">
        <v>375561</v>
      </c>
      <c r="N188" s="11"/>
      <c r="O188" s="12">
        <f t="shared" si="2"/>
        <v>375561</v>
      </c>
    </row>
    <row r="189" spans="1:15" x14ac:dyDescent="0.3">
      <c r="A189" s="6" t="s">
        <v>540</v>
      </c>
      <c r="B189" s="7" t="s">
        <v>16</v>
      </c>
      <c r="C189" s="6" t="s">
        <v>17</v>
      </c>
      <c r="D189" s="6" t="s">
        <v>36</v>
      </c>
      <c r="E189" s="6" t="s">
        <v>541</v>
      </c>
      <c r="F189" s="6" t="s">
        <v>29</v>
      </c>
      <c r="G189" s="9">
        <v>8</v>
      </c>
      <c r="H189" s="9">
        <v>8</v>
      </c>
      <c r="I189" s="10">
        <v>378263</v>
      </c>
      <c r="J189" s="11">
        <v>56739.45</v>
      </c>
      <c r="K189" s="11">
        <v>321523.55</v>
      </c>
      <c r="L189" s="11"/>
      <c r="M189" s="11"/>
      <c r="N189" s="11"/>
      <c r="O189" s="12">
        <f t="shared" si="2"/>
        <v>378263</v>
      </c>
    </row>
    <row r="190" spans="1:15" x14ac:dyDescent="0.3">
      <c r="A190" s="6" t="s">
        <v>542</v>
      </c>
      <c r="B190" s="7" t="s">
        <v>16</v>
      </c>
      <c r="C190" s="6" t="s">
        <v>17</v>
      </c>
      <c r="D190" s="6" t="s">
        <v>73</v>
      </c>
      <c r="E190" s="6" t="s">
        <v>543</v>
      </c>
      <c r="F190" s="6" t="s">
        <v>29</v>
      </c>
      <c r="G190" s="9">
        <v>1</v>
      </c>
      <c r="H190" s="9">
        <v>1</v>
      </c>
      <c r="I190" s="10">
        <v>378328</v>
      </c>
      <c r="J190" s="11"/>
      <c r="K190" s="11">
        <v>378328</v>
      </c>
      <c r="L190" s="11"/>
      <c r="M190" s="11"/>
      <c r="N190" s="11"/>
      <c r="O190" s="12">
        <f t="shared" si="2"/>
        <v>378328</v>
      </c>
    </row>
    <row r="191" spans="1:15" x14ac:dyDescent="0.3">
      <c r="A191" s="6" t="s">
        <v>544</v>
      </c>
      <c r="B191" s="7" t="s">
        <v>16</v>
      </c>
      <c r="C191" s="6" t="s">
        <v>17</v>
      </c>
      <c r="D191" s="6" t="s">
        <v>32</v>
      </c>
      <c r="E191" s="6" t="s">
        <v>545</v>
      </c>
      <c r="F191" s="6" t="s">
        <v>248</v>
      </c>
      <c r="G191" s="9">
        <v>2</v>
      </c>
      <c r="H191" s="9">
        <v>2</v>
      </c>
      <c r="I191" s="10">
        <v>381978</v>
      </c>
      <c r="J191" s="11"/>
      <c r="K191" s="11">
        <v>381978</v>
      </c>
      <c r="L191" s="11"/>
      <c r="M191" s="11"/>
      <c r="N191" s="11"/>
      <c r="O191" s="12">
        <f t="shared" si="2"/>
        <v>381978</v>
      </c>
    </row>
    <row r="192" spans="1:15" x14ac:dyDescent="0.3">
      <c r="A192" s="6" t="s">
        <v>546</v>
      </c>
      <c r="B192" s="7" t="s">
        <v>16</v>
      </c>
      <c r="C192" s="6" t="s">
        <v>17</v>
      </c>
      <c r="D192" s="6" t="s">
        <v>27</v>
      </c>
      <c r="E192" s="6" t="s">
        <v>547</v>
      </c>
      <c r="F192" s="6" t="s">
        <v>29</v>
      </c>
      <c r="G192" s="9">
        <v>6</v>
      </c>
      <c r="H192" s="9">
        <v>6</v>
      </c>
      <c r="I192" s="10">
        <v>386000</v>
      </c>
      <c r="J192" s="11"/>
      <c r="K192" s="11">
        <v>57900</v>
      </c>
      <c r="L192" s="11">
        <v>328100</v>
      </c>
      <c r="M192" s="11"/>
      <c r="N192" s="11"/>
      <c r="O192" s="12">
        <f t="shared" si="2"/>
        <v>386000</v>
      </c>
    </row>
    <row r="193" spans="1:15" x14ac:dyDescent="0.3">
      <c r="A193" s="6" t="s">
        <v>548</v>
      </c>
      <c r="B193" s="7" t="s">
        <v>16</v>
      </c>
      <c r="C193" s="6" t="s">
        <v>17</v>
      </c>
      <c r="D193" s="6" t="s">
        <v>115</v>
      </c>
      <c r="E193" s="6" t="s">
        <v>549</v>
      </c>
      <c r="F193" s="6" t="s">
        <v>550</v>
      </c>
      <c r="G193" s="9">
        <v>14</v>
      </c>
      <c r="H193" s="9">
        <v>14</v>
      </c>
      <c r="I193" s="10">
        <v>387338</v>
      </c>
      <c r="J193" s="11"/>
      <c r="K193" s="11">
        <v>387338</v>
      </c>
      <c r="L193" s="11"/>
      <c r="M193" s="11"/>
      <c r="N193" s="11"/>
      <c r="O193" s="12">
        <f t="shared" si="2"/>
        <v>387338</v>
      </c>
    </row>
    <row r="194" spans="1:15" x14ac:dyDescent="0.3">
      <c r="A194" s="6" t="s">
        <v>551</v>
      </c>
      <c r="B194" s="7" t="s">
        <v>16</v>
      </c>
      <c r="C194" s="6" t="s">
        <v>17</v>
      </c>
      <c r="D194" s="6" t="s">
        <v>36</v>
      </c>
      <c r="E194" s="6" t="s">
        <v>552</v>
      </c>
      <c r="F194" s="6" t="s">
        <v>29</v>
      </c>
      <c r="G194" s="9">
        <v>4</v>
      </c>
      <c r="H194" s="9">
        <v>4</v>
      </c>
      <c r="I194" s="10">
        <v>387891</v>
      </c>
      <c r="J194" s="11">
        <v>58184</v>
      </c>
      <c r="K194" s="11">
        <v>329707</v>
      </c>
      <c r="L194" s="11"/>
      <c r="M194" s="11"/>
      <c r="N194" s="11"/>
      <c r="O194" s="12">
        <f t="shared" ref="O194:O257" si="3">SUM(J194:N194)</f>
        <v>387891</v>
      </c>
    </row>
    <row r="195" spans="1:15" x14ac:dyDescent="0.3">
      <c r="A195" s="6" t="s">
        <v>553</v>
      </c>
      <c r="B195" s="7" t="s">
        <v>16</v>
      </c>
      <c r="C195" s="6" t="s">
        <v>17</v>
      </c>
      <c r="D195" s="6" t="s">
        <v>32</v>
      </c>
      <c r="E195" s="6" t="s">
        <v>554</v>
      </c>
      <c r="F195" s="6" t="s">
        <v>555</v>
      </c>
      <c r="G195" s="9">
        <v>10</v>
      </c>
      <c r="H195" s="9">
        <v>10</v>
      </c>
      <c r="I195" s="10">
        <v>398465</v>
      </c>
      <c r="J195" s="11">
        <v>398465</v>
      </c>
      <c r="K195" s="11"/>
      <c r="L195" s="11"/>
      <c r="M195" s="11"/>
      <c r="N195" s="11"/>
      <c r="O195" s="12">
        <f t="shared" si="3"/>
        <v>398465</v>
      </c>
    </row>
    <row r="196" spans="1:15" x14ac:dyDescent="0.3">
      <c r="A196" s="6" t="s">
        <v>556</v>
      </c>
      <c r="B196" s="7" t="s">
        <v>16</v>
      </c>
      <c r="C196" s="6" t="s">
        <v>17</v>
      </c>
      <c r="D196" s="6" t="s">
        <v>43</v>
      </c>
      <c r="E196" s="6" t="s">
        <v>557</v>
      </c>
      <c r="F196" s="6" t="s">
        <v>558</v>
      </c>
      <c r="G196" s="9">
        <v>11</v>
      </c>
      <c r="H196" s="9">
        <v>11</v>
      </c>
      <c r="I196" s="10">
        <v>399196</v>
      </c>
      <c r="J196" s="11"/>
      <c r="K196" s="11"/>
      <c r="L196" s="11"/>
      <c r="M196" s="11">
        <v>399196</v>
      </c>
      <c r="N196" s="11"/>
      <c r="O196" s="12">
        <f t="shared" si="3"/>
        <v>399196</v>
      </c>
    </row>
    <row r="197" spans="1:15" x14ac:dyDescent="0.3">
      <c r="A197" s="6" t="s">
        <v>559</v>
      </c>
      <c r="B197" s="7" t="s">
        <v>16</v>
      </c>
      <c r="C197" s="6" t="s">
        <v>17</v>
      </c>
      <c r="D197" s="6" t="s">
        <v>115</v>
      </c>
      <c r="E197" s="6" t="s">
        <v>560</v>
      </c>
      <c r="F197" s="6" t="s">
        <v>561</v>
      </c>
      <c r="G197" s="9">
        <v>14</v>
      </c>
      <c r="H197" s="9">
        <v>14</v>
      </c>
      <c r="I197" s="10">
        <v>399359</v>
      </c>
      <c r="J197" s="11"/>
      <c r="K197" s="11">
        <v>399359</v>
      </c>
      <c r="L197" s="11"/>
      <c r="M197" s="11"/>
      <c r="N197" s="11"/>
      <c r="O197" s="12">
        <f t="shared" si="3"/>
        <v>399359</v>
      </c>
    </row>
    <row r="198" spans="1:15" x14ac:dyDescent="0.3">
      <c r="A198" s="6" t="s">
        <v>562</v>
      </c>
      <c r="B198" s="7" t="s">
        <v>16</v>
      </c>
      <c r="C198" s="6" t="s">
        <v>17</v>
      </c>
      <c r="D198" s="6" t="s">
        <v>115</v>
      </c>
      <c r="E198" s="6" t="s">
        <v>563</v>
      </c>
      <c r="F198" s="6" t="s">
        <v>564</v>
      </c>
      <c r="G198" s="9">
        <v>14</v>
      </c>
      <c r="H198" s="9">
        <v>14</v>
      </c>
      <c r="I198" s="10">
        <v>401146</v>
      </c>
      <c r="J198" s="11">
        <v>401146</v>
      </c>
      <c r="K198" s="11"/>
      <c r="L198" s="11"/>
      <c r="M198" s="11"/>
      <c r="N198" s="11"/>
      <c r="O198" s="12">
        <f t="shared" si="3"/>
        <v>401146</v>
      </c>
    </row>
    <row r="199" spans="1:15" x14ac:dyDescent="0.3">
      <c r="A199" s="6" t="s">
        <v>565</v>
      </c>
      <c r="B199" s="7" t="s">
        <v>16</v>
      </c>
      <c r="C199" s="6" t="s">
        <v>17</v>
      </c>
      <c r="D199" s="6" t="s">
        <v>32</v>
      </c>
      <c r="E199" s="6" t="s">
        <v>566</v>
      </c>
      <c r="F199" s="6" t="s">
        <v>567</v>
      </c>
      <c r="G199" s="9">
        <v>4</v>
      </c>
      <c r="H199" s="9">
        <v>4</v>
      </c>
      <c r="I199" s="10">
        <v>412354</v>
      </c>
      <c r="J199" s="11"/>
      <c r="K199" s="11">
        <v>412354</v>
      </c>
      <c r="L199" s="11"/>
      <c r="M199" s="11"/>
      <c r="N199" s="11"/>
      <c r="O199" s="12">
        <f t="shared" si="3"/>
        <v>412354</v>
      </c>
    </row>
    <row r="200" spans="1:15" x14ac:dyDescent="0.3">
      <c r="A200" s="6" t="s">
        <v>568</v>
      </c>
      <c r="B200" s="7" t="s">
        <v>16</v>
      </c>
      <c r="C200" s="6" t="s">
        <v>17</v>
      </c>
      <c r="D200" s="6" t="s">
        <v>32</v>
      </c>
      <c r="E200" s="6" t="s">
        <v>569</v>
      </c>
      <c r="F200" s="6" t="s">
        <v>570</v>
      </c>
      <c r="G200" s="9">
        <v>12</v>
      </c>
      <c r="H200" s="9">
        <v>12</v>
      </c>
      <c r="I200" s="10">
        <v>413166</v>
      </c>
      <c r="J200" s="11">
        <v>413166</v>
      </c>
      <c r="K200" s="11"/>
      <c r="L200" s="11"/>
      <c r="M200" s="11"/>
      <c r="N200" s="11"/>
      <c r="O200" s="12">
        <f t="shared" si="3"/>
        <v>413166</v>
      </c>
    </row>
    <row r="201" spans="1:15" x14ac:dyDescent="0.3">
      <c r="A201" s="6" t="s">
        <v>571</v>
      </c>
      <c r="B201" s="7" t="s">
        <v>16</v>
      </c>
      <c r="C201" s="6" t="s">
        <v>17</v>
      </c>
      <c r="D201" s="6" t="s">
        <v>215</v>
      </c>
      <c r="E201" s="6" t="s">
        <v>572</v>
      </c>
      <c r="F201" s="6" t="s">
        <v>573</v>
      </c>
      <c r="G201" s="9">
        <v>12</v>
      </c>
      <c r="H201" s="9">
        <v>12</v>
      </c>
      <c r="I201" s="10">
        <v>413286</v>
      </c>
      <c r="J201" s="11">
        <v>61992.899999999994</v>
      </c>
      <c r="K201" s="11"/>
      <c r="L201" s="11"/>
      <c r="M201" s="11">
        <v>351293.1</v>
      </c>
      <c r="N201" s="11"/>
      <c r="O201" s="12">
        <f t="shared" si="3"/>
        <v>413286</v>
      </c>
    </row>
    <row r="202" spans="1:15" x14ac:dyDescent="0.3">
      <c r="A202" s="6" t="s">
        <v>574</v>
      </c>
      <c r="B202" s="7" t="s">
        <v>16</v>
      </c>
      <c r="C202" s="6" t="s">
        <v>17</v>
      </c>
      <c r="D202" s="6" t="s">
        <v>32</v>
      </c>
      <c r="E202" s="6" t="s">
        <v>575</v>
      </c>
      <c r="F202" s="6" t="s">
        <v>576</v>
      </c>
      <c r="G202" s="9">
        <v>11</v>
      </c>
      <c r="H202" s="9">
        <v>11</v>
      </c>
      <c r="I202" s="10">
        <v>413978</v>
      </c>
      <c r="J202" s="11"/>
      <c r="K202" s="11"/>
      <c r="L202" s="11"/>
      <c r="M202" s="11">
        <v>413978</v>
      </c>
      <c r="N202" s="11"/>
      <c r="O202" s="12">
        <f t="shared" si="3"/>
        <v>413978</v>
      </c>
    </row>
    <row r="203" spans="1:15" x14ac:dyDescent="0.3">
      <c r="A203" s="6" t="s">
        <v>577</v>
      </c>
      <c r="B203" s="7" t="s">
        <v>16</v>
      </c>
      <c r="C203" s="6" t="s">
        <v>17</v>
      </c>
      <c r="D203" s="6" t="s">
        <v>43</v>
      </c>
      <c r="E203" s="6" t="s">
        <v>578</v>
      </c>
      <c r="F203" s="6" t="s">
        <v>579</v>
      </c>
      <c r="G203" s="9">
        <v>14</v>
      </c>
      <c r="H203" s="9">
        <v>14</v>
      </c>
      <c r="I203" s="10">
        <v>416902</v>
      </c>
      <c r="J203" s="11">
        <v>416902</v>
      </c>
      <c r="K203" s="11"/>
      <c r="L203" s="11"/>
      <c r="M203" s="11"/>
      <c r="N203" s="11"/>
      <c r="O203" s="12">
        <f t="shared" si="3"/>
        <v>416902</v>
      </c>
    </row>
    <row r="204" spans="1:15" x14ac:dyDescent="0.3">
      <c r="A204" s="6" t="s">
        <v>580</v>
      </c>
      <c r="B204" s="9" t="s">
        <v>16</v>
      </c>
      <c r="C204" s="6" t="s">
        <v>17</v>
      </c>
      <c r="D204" s="6" t="s">
        <v>39</v>
      </c>
      <c r="E204" s="6" t="s">
        <v>581</v>
      </c>
      <c r="F204" s="6" t="s">
        <v>582</v>
      </c>
      <c r="G204" s="9">
        <v>9</v>
      </c>
      <c r="H204" s="9">
        <v>9</v>
      </c>
      <c r="I204" s="10">
        <v>418364</v>
      </c>
      <c r="J204" s="11">
        <v>418364</v>
      </c>
      <c r="K204" s="11"/>
      <c r="L204" s="11"/>
      <c r="M204" s="11"/>
      <c r="N204" s="11"/>
      <c r="O204" s="12">
        <f t="shared" si="3"/>
        <v>418364</v>
      </c>
    </row>
    <row r="205" spans="1:15" x14ac:dyDescent="0.3">
      <c r="A205" s="6" t="s">
        <v>583</v>
      </c>
      <c r="B205" s="9" t="s">
        <v>16</v>
      </c>
      <c r="C205" s="6" t="s">
        <v>17</v>
      </c>
      <c r="D205" s="6" t="s">
        <v>32</v>
      </c>
      <c r="E205" s="6" t="s">
        <v>584</v>
      </c>
      <c r="F205" s="6" t="s">
        <v>585</v>
      </c>
      <c r="G205" s="9">
        <v>3</v>
      </c>
      <c r="H205" s="9">
        <v>3</v>
      </c>
      <c r="I205" s="10">
        <v>421126</v>
      </c>
      <c r="J205" s="11"/>
      <c r="K205" s="11"/>
      <c r="L205" s="11"/>
      <c r="M205" s="11">
        <v>421126</v>
      </c>
      <c r="N205" s="11"/>
      <c r="O205" s="12">
        <f t="shared" si="3"/>
        <v>421126</v>
      </c>
    </row>
    <row r="206" spans="1:15" x14ac:dyDescent="0.3">
      <c r="A206" s="6" t="s">
        <v>586</v>
      </c>
      <c r="B206" s="9" t="s">
        <v>16</v>
      </c>
      <c r="C206" s="6" t="s">
        <v>17</v>
      </c>
      <c r="D206" s="6" t="s">
        <v>32</v>
      </c>
      <c r="E206" s="6" t="s">
        <v>587</v>
      </c>
      <c r="F206" s="6" t="s">
        <v>588</v>
      </c>
      <c r="G206" s="9">
        <v>5</v>
      </c>
      <c r="H206" s="9">
        <v>5</v>
      </c>
      <c r="I206" s="10">
        <v>421531</v>
      </c>
      <c r="J206" s="11"/>
      <c r="K206" s="11"/>
      <c r="L206" s="11">
        <v>421531</v>
      </c>
      <c r="M206" s="11"/>
      <c r="N206" s="11"/>
      <c r="O206" s="12">
        <f t="shared" si="3"/>
        <v>421531</v>
      </c>
    </row>
    <row r="207" spans="1:15" x14ac:dyDescent="0.3">
      <c r="A207" s="6" t="s">
        <v>589</v>
      </c>
      <c r="B207" s="7" t="s">
        <v>16</v>
      </c>
      <c r="C207" s="6" t="s">
        <v>17</v>
      </c>
      <c r="D207" s="6" t="s">
        <v>32</v>
      </c>
      <c r="E207" s="6" t="s">
        <v>590</v>
      </c>
      <c r="F207" s="6" t="s">
        <v>591</v>
      </c>
      <c r="G207" s="9">
        <v>11</v>
      </c>
      <c r="H207" s="9">
        <v>11</v>
      </c>
      <c r="I207" s="10">
        <v>422506</v>
      </c>
      <c r="J207" s="11"/>
      <c r="K207" s="11"/>
      <c r="L207" s="11"/>
      <c r="M207" s="11">
        <v>422506</v>
      </c>
      <c r="N207" s="11"/>
      <c r="O207" s="12">
        <f t="shared" si="3"/>
        <v>422506</v>
      </c>
    </row>
    <row r="208" spans="1:15" x14ac:dyDescent="0.3">
      <c r="A208" s="6" t="s">
        <v>592</v>
      </c>
      <c r="B208" s="7" t="s">
        <v>16</v>
      </c>
      <c r="C208" s="6" t="s">
        <v>17</v>
      </c>
      <c r="D208" s="6" t="s">
        <v>215</v>
      </c>
      <c r="E208" s="6" t="s">
        <v>593</v>
      </c>
      <c r="F208" s="6" t="s">
        <v>594</v>
      </c>
      <c r="G208" s="9">
        <v>2</v>
      </c>
      <c r="H208" s="9">
        <v>2</v>
      </c>
      <c r="I208" s="10">
        <v>423728</v>
      </c>
      <c r="J208" s="11"/>
      <c r="K208" s="11">
        <v>63559.199999999997</v>
      </c>
      <c r="L208" s="11">
        <v>360168.8</v>
      </c>
      <c r="M208" s="11"/>
      <c r="N208" s="11"/>
      <c r="O208" s="12">
        <f t="shared" si="3"/>
        <v>423728</v>
      </c>
    </row>
    <row r="209" spans="1:15" x14ac:dyDescent="0.3">
      <c r="A209" s="6" t="s">
        <v>595</v>
      </c>
      <c r="B209" s="7" t="s">
        <v>16</v>
      </c>
      <c r="C209" s="6" t="s">
        <v>17</v>
      </c>
      <c r="D209" s="6" t="s">
        <v>32</v>
      </c>
      <c r="E209" s="6" t="s">
        <v>596</v>
      </c>
      <c r="F209" s="6" t="s">
        <v>597</v>
      </c>
      <c r="G209" s="9">
        <v>13</v>
      </c>
      <c r="H209" s="9">
        <v>13</v>
      </c>
      <c r="I209" s="10">
        <v>427217</v>
      </c>
      <c r="J209" s="11">
        <v>427217</v>
      </c>
      <c r="K209" s="11"/>
      <c r="L209" s="11"/>
      <c r="M209" s="11"/>
      <c r="N209" s="11"/>
      <c r="O209" s="12">
        <f t="shared" si="3"/>
        <v>427217</v>
      </c>
    </row>
    <row r="210" spans="1:15" x14ac:dyDescent="0.3">
      <c r="A210" s="6" t="s">
        <v>598</v>
      </c>
      <c r="B210" s="7" t="s">
        <v>16</v>
      </c>
      <c r="C210" s="6" t="s">
        <v>17</v>
      </c>
      <c r="D210" s="6" t="s">
        <v>32</v>
      </c>
      <c r="E210" s="6" t="s">
        <v>599</v>
      </c>
      <c r="F210" s="6" t="s">
        <v>600</v>
      </c>
      <c r="G210" s="9">
        <v>12</v>
      </c>
      <c r="H210" s="9">
        <v>12</v>
      </c>
      <c r="I210" s="10">
        <v>431116</v>
      </c>
      <c r="J210" s="11">
        <v>431116</v>
      </c>
      <c r="K210" s="11"/>
      <c r="L210" s="11"/>
      <c r="M210" s="11"/>
      <c r="N210" s="11"/>
      <c r="O210" s="12">
        <f t="shared" si="3"/>
        <v>431116</v>
      </c>
    </row>
    <row r="211" spans="1:15" x14ac:dyDescent="0.3">
      <c r="A211" s="6" t="s">
        <v>601</v>
      </c>
      <c r="B211" s="9" t="s">
        <v>16</v>
      </c>
      <c r="C211" s="6" t="s">
        <v>17</v>
      </c>
      <c r="D211" s="6" t="s">
        <v>32</v>
      </c>
      <c r="E211" s="6" t="s">
        <v>602</v>
      </c>
      <c r="F211" s="6" t="s">
        <v>603</v>
      </c>
      <c r="G211" s="9">
        <v>3</v>
      </c>
      <c r="H211" s="9">
        <v>3</v>
      </c>
      <c r="I211" s="10">
        <v>431116</v>
      </c>
      <c r="J211" s="11"/>
      <c r="K211" s="11">
        <v>431116</v>
      </c>
      <c r="L211" s="11"/>
      <c r="M211" s="11"/>
      <c r="N211" s="11"/>
      <c r="O211" s="12">
        <f t="shared" si="3"/>
        <v>431116</v>
      </c>
    </row>
    <row r="212" spans="1:15" x14ac:dyDescent="0.3">
      <c r="A212" s="6" t="s">
        <v>604</v>
      </c>
      <c r="B212" s="7" t="s">
        <v>16</v>
      </c>
      <c r="C212" s="6" t="s">
        <v>17</v>
      </c>
      <c r="D212" s="6" t="s">
        <v>32</v>
      </c>
      <c r="E212" s="6" t="s">
        <v>605</v>
      </c>
      <c r="F212" s="6" t="s">
        <v>606</v>
      </c>
      <c r="G212" s="9">
        <v>13</v>
      </c>
      <c r="H212" s="9">
        <v>13</v>
      </c>
      <c r="I212" s="10">
        <v>432609</v>
      </c>
      <c r="J212" s="11">
        <v>432609</v>
      </c>
      <c r="K212" s="11"/>
      <c r="L212" s="11"/>
      <c r="M212" s="11"/>
      <c r="N212" s="11"/>
      <c r="O212" s="12">
        <f t="shared" si="3"/>
        <v>432609</v>
      </c>
    </row>
    <row r="213" spans="1:15" x14ac:dyDescent="0.3">
      <c r="A213" s="6" t="s">
        <v>607</v>
      </c>
      <c r="B213" s="7" t="s">
        <v>16</v>
      </c>
      <c r="C213" s="6" t="s">
        <v>17</v>
      </c>
      <c r="D213" s="6" t="s">
        <v>32</v>
      </c>
      <c r="E213" s="6" t="s">
        <v>608</v>
      </c>
      <c r="F213" s="6" t="s">
        <v>609</v>
      </c>
      <c r="G213" s="9">
        <v>11</v>
      </c>
      <c r="H213" s="9">
        <v>11</v>
      </c>
      <c r="I213" s="10">
        <v>433958</v>
      </c>
      <c r="J213" s="11"/>
      <c r="K213" s="11"/>
      <c r="L213" s="11">
        <v>433958</v>
      </c>
      <c r="M213" s="11"/>
      <c r="N213" s="11"/>
      <c r="O213" s="12">
        <f t="shared" si="3"/>
        <v>433958</v>
      </c>
    </row>
    <row r="214" spans="1:15" x14ac:dyDescent="0.3">
      <c r="A214" s="6" t="s">
        <v>610</v>
      </c>
      <c r="B214" s="7" t="s">
        <v>16</v>
      </c>
      <c r="C214" s="6" t="s">
        <v>17</v>
      </c>
      <c r="D214" s="6" t="s">
        <v>32</v>
      </c>
      <c r="E214" s="6" t="s">
        <v>611</v>
      </c>
      <c r="F214" s="6" t="s">
        <v>612</v>
      </c>
      <c r="G214" s="9">
        <v>8</v>
      </c>
      <c r="H214" s="9">
        <v>8</v>
      </c>
      <c r="I214" s="10">
        <v>435338</v>
      </c>
      <c r="J214" s="11"/>
      <c r="K214" s="11">
        <v>435338</v>
      </c>
      <c r="L214" s="11"/>
      <c r="M214" s="11"/>
      <c r="N214" s="11"/>
      <c r="O214" s="12">
        <f t="shared" si="3"/>
        <v>435338</v>
      </c>
    </row>
    <row r="215" spans="1:15" x14ac:dyDescent="0.3">
      <c r="A215" s="6" t="s">
        <v>613</v>
      </c>
      <c r="B215" s="7" t="s">
        <v>16</v>
      </c>
      <c r="C215" s="6" t="s">
        <v>17</v>
      </c>
      <c r="D215" s="6" t="s">
        <v>32</v>
      </c>
      <c r="E215" s="6" t="s">
        <v>614</v>
      </c>
      <c r="F215" s="6" t="s">
        <v>615</v>
      </c>
      <c r="G215" s="9">
        <v>9</v>
      </c>
      <c r="H215" s="9">
        <v>9</v>
      </c>
      <c r="I215" s="10">
        <v>436395</v>
      </c>
      <c r="J215" s="11"/>
      <c r="K215" s="11"/>
      <c r="L215" s="11">
        <v>436395</v>
      </c>
      <c r="M215" s="11"/>
      <c r="N215" s="11"/>
      <c r="O215" s="12">
        <f t="shared" si="3"/>
        <v>436395</v>
      </c>
    </row>
    <row r="216" spans="1:15" x14ac:dyDescent="0.3">
      <c r="A216" s="6" t="s">
        <v>616</v>
      </c>
      <c r="B216" s="7" t="s">
        <v>16</v>
      </c>
      <c r="C216" s="6" t="s">
        <v>17</v>
      </c>
      <c r="D216" s="6" t="s">
        <v>18</v>
      </c>
      <c r="E216" t="s">
        <v>617</v>
      </c>
      <c r="F216" s="6" t="s">
        <v>618</v>
      </c>
      <c r="G216" s="8">
        <v>3</v>
      </c>
      <c r="H216" s="9" t="s">
        <v>21</v>
      </c>
      <c r="I216" s="10">
        <v>437704</v>
      </c>
      <c r="J216" s="11">
        <v>437704</v>
      </c>
      <c r="K216" s="11"/>
      <c r="L216" s="11"/>
      <c r="M216" s="11"/>
      <c r="N216" s="11"/>
      <c r="O216" s="12">
        <f t="shared" si="3"/>
        <v>437704</v>
      </c>
    </row>
    <row r="217" spans="1:15" x14ac:dyDescent="0.3">
      <c r="A217" s="6" t="s">
        <v>619</v>
      </c>
      <c r="B217" s="7" t="s">
        <v>16</v>
      </c>
      <c r="C217" s="6" t="s">
        <v>17</v>
      </c>
      <c r="D217" s="6" t="s">
        <v>32</v>
      </c>
      <c r="E217" s="6" t="s">
        <v>620</v>
      </c>
      <c r="F217" s="6" t="s">
        <v>621</v>
      </c>
      <c r="G217" s="9">
        <v>10</v>
      </c>
      <c r="H217" s="9">
        <v>10</v>
      </c>
      <c r="I217" s="10">
        <v>437857</v>
      </c>
      <c r="J217" s="11"/>
      <c r="K217" s="11">
        <v>437857</v>
      </c>
      <c r="L217" s="11"/>
      <c r="M217" s="11"/>
      <c r="N217" s="11"/>
      <c r="O217" s="12">
        <f t="shared" si="3"/>
        <v>437857</v>
      </c>
    </row>
    <row r="218" spans="1:15" x14ac:dyDescent="0.3">
      <c r="A218" s="6" t="s">
        <v>622</v>
      </c>
      <c r="B218" s="7" t="s">
        <v>16</v>
      </c>
      <c r="C218" s="6" t="s">
        <v>17</v>
      </c>
      <c r="D218" s="6" t="s">
        <v>27</v>
      </c>
      <c r="E218" t="s">
        <v>623</v>
      </c>
      <c r="F218" s="6" t="s">
        <v>624</v>
      </c>
      <c r="G218" s="9">
        <v>14</v>
      </c>
      <c r="H218" s="9">
        <v>14</v>
      </c>
      <c r="I218" s="10">
        <v>438551</v>
      </c>
      <c r="J218" s="11"/>
      <c r="K218" s="11">
        <v>65782.649999999994</v>
      </c>
      <c r="L218" s="11">
        <v>372768.35</v>
      </c>
      <c r="M218" s="11"/>
      <c r="N218" s="11"/>
      <c r="O218" s="12">
        <f t="shared" si="3"/>
        <v>438551</v>
      </c>
    </row>
    <row r="219" spans="1:15" x14ac:dyDescent="0.3">
      <c r="A219" s="6" t="s">
        <v>625</v>
      </c>
      <c r="B219" s="7" t="s">
        <v>16</v>
      </c>
      <c r="C219" s="6" t="s">
        <v>17</v>
      </c>
      <c r="D219" s="6" t="s">
        <v>626</v>
      </c>
      <c r="E219" t="s">
        <v>627</v>
      </c>
      <c r="F219" s="6" t="s">
        <v>626</v>
      </c>
      <c r="G219" s="8">
        <v>13</v>
      </c>
      <c r="H219" s="9" t="s">
        <v>21</v>
      </c>
      <c r="I219" s="10">
        <v>445204</v>
      </c>
      <c r="J219" s="11">
        <v>66781</v>
      </c>
      <c r="K219" s="11">
        <v>378423</v>
      </c>
      <c r="L219" s="11"/>
      <c r="M219" s="11"/>
      <c r="N219" s="11"/>
      <c r="O219" s="12">
        <f t="shared" si="3"/>
        <v>445204</v>
      </c>
    </row>
    <row r="220" spans="1:15" x14ac:dyDescent="0.3">
      <c r="A220" s="6" t="s">
        <v>628</v>
      </c>
      <c r="B220" s="7" t="s">
        <v>16</v>
      </c>
      <c r="C220" s="6" t="s">
        <v>17</v>
      </c>
      <c r="D220" s="6" t="s">
        <v>27</v>
      </c>
      <c r="E220" s="6" t="s">
        <v>629</v>
      </c>
      <c r="F220" s="6" t="s">
        <v>29</v>
      </c>
      <c r="G220" s="9">
        <v>13</v>
      </c>
      <c r="H220" s="9">
        <v>13</v>
      </c>
      <c r="I220" s="10">
        <v>448412</v>
      </c>
      <c r="J220" s="11"/>
      <c r="K220" s="11">
        <v>67261.8</v>
      </c>
      <c r="L220" s="11">
        <v>381150.2</v>
      </c>
      <c r="M220" s="11"/>
      <c r="N220" s="11"/>
      <c r="O220" s="12">
        <f t="shared" si="3"/>
        <v>448412</v>
      </c>
    </row>
    <row r="221" spans="1:15" x14ac:dyDescent="0.3">
      <c r="A221" s="6" t="s">
        <v>630</v>
      </c>
      <c r="B221" s="7" t="s">
        <v>16</v>
      </c>
      <c r="C221" s="6" t="s">
        <v>17</v>
      </c>
      <c r="D221" s="6" t="s">
        <v>631</v>
      </c>
      <c r="E221" s="6" t="s">
        <v>632</v>
      </c>
      <c r="F221" s="6" t="s">
        <v>633</v>
      </c>
      <c r="G221" s="8">
        <v>2</v>
      </c>
      <c r="H221" s="9" t="s">
        <v>21</v>
      </c>
      <c r="I221" s="10">
        <v>450000</v>
      </c>
      <c r="J221" s="11"/>
      <c r="K221" s="11">
        <v>450000</v>
      </c>
      <c r="L221" s="11"/>
      <c r="M221" s="11"/>
      <c r="N221" s="11"/>
      <c r="O221" s="12">
        <f t="shared" si="3"/>
        <v>450000</v>
      </c>
    </row>
    <row r="222" spans="1:15" x14ac:dyDescent="0.3">
      <c r="A222" s="6" t="s">
        <v>634</v>
      </c>
      <c r="B222" s="7" t="s">
        <v>16</v>
      </c>
      <c r="C222" s="6" t="s">
        <v>17</v>
      </c>
      <c r="D222" s="6" t="s">
        <v>115</v>
      </c>
      <c r="E222" s="6" t="s">
        <v>635</v>
      </c>
      <c r="F222" s="6" t="s">
        <v>636</v>
      </c>
      <c r="G222" s="9">
        <v>14</v>
      </c>
      <c r="H222" s="9">
        <v>14</v>
      </c>
      <c r="I222" s="10">
        <v>451177</v>
      </c>
      <c r="J222" s="11">
        <v>451177</v>
      </c>
      <c r="K222" s="11"/>
      <c r="L222" s="11"/>
      <c r="M222" s="11"/>
      <c r="N222" s="11"/>
      <c r="O222" s="12">
        <f t="shared" si="3"/>
        <v>451177</v>
      </c>
    </row>
    <row r="223" spans="1:15" x14ac:dyDescent="0.3">
      <c r="A223" s="6" t="s">
        <v>637</v>
      </c>
      <c r="B223" s="7" t="s">
        <v>16</v>
      </c>
      <c r="C223" s="6" t="s">
        <v>17</v>
      </c>
      <c r="D223" s="6" t="s">
        <v>32</v>
      </c>
      <c r="E223" s="6" t="s">
        <v>638</v>
      </c>
      <c r="F223" s="6" t="s">
        <v>639</v>
      </c>
      <c r="G223" s="9">
        <v>13</v>
      </c>
      <c r="H223" s="9">
        <v>13</v>
      </c>
      <c r="I223" s="10">
        <v>455157</v>
      </c>
      <c r="J223" s="11">
        <v>455157</v>
      </c>
      <c r="K223" s="11"/>
      <c r="L223" s="11"/>
      <c r="M223" s="11"/>
      <c r="N223" s="11"/>
      <c r="O223" s="12">
        <f t="shared" si="3"/>
        <v>455157</v>
      </c>
    </row>
    <row r="224" spans="1:15" x14ac:dyDescent="0.3">
      <c r="A224" s="6" t="s">
        <v>640</v>
      </c>
      <c r="B224" s="7" t="s">
        <v>16</v>
      </c>
      <c r="C224" s="6" t="s">
        <v>17</v>
      </c>
      <c r="D224" s="6" t="s">
        <v>32</v>
      </c>
      <c r="E224" s="6" t="s">
        <v>641</v>
      </c>
      <c r="F224" s="6" t="s">
        <v>642</v>
      </c>
      <c r="G224" s="9">
        <v>10</v>
      </c>
      <c r="H224" s="9">
        <v>10</v>
      </c>
      <c r="I224" s="10">
        <v>455888</v>
      </c>
      <c r="J224" s="11"/>
      <c r="K224" s="11">
        <v>455888</v>
      </c>
      <c r="L224" s="11"/>
      <c r="M224" s="11"/>
      <c r="N224" s="11"/>
      <c r="O224" s="12">
        <f t="shared" si="3"/>
        <v>455888</v>
      </c>
    </row>
    <row r="225" spans="1:15" x14ac:dyDescent="0.3">
      <c r="A225" s="6" t="s">
        <v>643</v>
      </c>
      <c r="B225" s="7" t="s">
        <v>16</v>
      </c>
      <c r="C225" s="6" t="s">
        <v>17</v>
      </c>
      <c r="D225" s="6" t="s">
        <v>32</v>
      </c>
      <c r="E225" s="6" t="s">
        <v>644</v>
      </c>
      <c r="F225" s="6" t="s">
        <v>645</v>
      </c>
      <c r="G225" s="8">
        <v>14</v>
      </c>
      <c r="H225" s="9">
        <v>14</v>
      </c>
      <c r="I225" s="10">
        <v>455969</v>
      </c>
      <c r="J225" s="11"/>
      <c r="K225" s="11">
        <v>455969</v>
      </c>
      <c r="L225" s="11"/>
      <c r="M225" s="11"/>
      <c r="N225" s="11"/>
      <c r="O225" s="12">
        <f t="shared" si="3"/>
        <v>455969</v>
      </c>
    </row>
    <row r="226" spans="1:15" x14ac:dyDescent="0.3">
      <c r="A226" s="6" t="s">
        <v>646</v>
      </c>
      <c r="B226" s="7" t="s">
        <v>16</v>
      </c>
      <c r="C226" s="6" t="s">
        <v>17</v>
      </c>
      <c r="D226" s="6" t="s">
        <v>32</v>
      </c>
      <c r="E226" s="6" t="s">
        <v>647</v>
      </c>
      <c r="F226" s="6" t="s">
        <v>648</v>
      </c>
      <c r="G226" s="9">
        <v>10</v>
      </c>
      <c r="H226" s="9">
        <v>10</v>
      </c>
      <c r="I226" s="10">
        <v>456294</v>
      </c>
      <c r="J226" s="11"/>
      <c r="K226" s="11">
        <v>456294</v>
      </c>
      <c r="L226" s="11"/>
      <c r="M226" s="11"/>
      <c r="N226" s="11"/>
      <c r="O226" s="12">
        <f t="shared" si="3"/>
        <v>456294</v>
      </c>
    </row>
    <row r="227" spans="1:15" x14ac:dyDescent="0.3">
      <c r="A227" s="6" t="s">
        <v>649</v>
      </c>
      <c r="B227" s="7" t="s">
        <v>16</v>
      </c>
      <c r="C227" s="6" t="s">
        <v>17</v>
      </c>
      <c r="D227" s="6" t="s">
        <v>32</v>
      </c>
      <c r="E227" s="6" t="s">
        <v>650</v>
      </c>
      <c r="F227" s="6" t="s">
        <v>651</v>
      </c>
      <c r="G227" s="9">
        <v>8</v>
      </c>
      <c r="H227" s="9">
        <v>8</v>
      </c>
      <c r="I227" s="10">
        <v>462223</v>
      </c>
      <c r="J227" s="11"/>
      <c r="K227" s="11">
        <v>462223</v>
      </c>
      <c r="L227" s="11"/>
      <c r="M227" s="11"/>
      <c r="N227" s="11"/>
      <c r="O227" s="12">
        <f t="shared" si="3"/>
        <v>462223</v>
      </c>
    </row>
    <row r="228" spans="1:15" x14ac:dyDescent="0.3">
      <c r="A228" s="6" t="s">
        <v>652</v>
      </c>
      <c r="B228" s="7" t="s">
        <v>16</v>
      </c>
      <c r="C228" s="6" t="s">
        <v>17</v>
      </c>
      <c r="D228" s="6" t="s">
        <v>36</v>
      </c>
      <c r="E228" s="6" t="s">
        <v>653</v>
      </c>
      <c r="F228" s="6" t="s">
        <v>29</v>
      </c>
      <c r="G228" s="9">
        <v>6</v>
      </c>
      <c r="H228" s="9">
        <v>6</v>
      </c>
      <c r="I228" s="10">
        <v>464919</v>
      </c>
      <c r="J228" s="11"/>
      <c r="K228" s="11">
        <v>69737.849999999991</v>
      </c>
      <c r="L228" s="11">
        <v>395181.15</v>
      </c>
      <c r="M228" s="11"/>
      <c r="N228" s="11"/>
      <c r="O228" s="12">
        <f t="shared" si="3"/>
        <v>464919</v>
      </c>
    </row>
    <row r="229" spans="1:15" x14ac:dyDescent="0.3">
      <c r="A229" s="6" t="s">
        <v>654</v>
      </c>
      <c r="B229" s="7" t="s">
        <v>16</v>
      </c>
      <c r="C229" s="6" t="s">
        <v>17</v>
      </c>
      <c r="D229" s="6" t="s">
        <v>32</v>
      </c>
      <c r="E229" s="6" t="s">
        <v>655</v>
      </c>
      <c r="F229" s="6" t="s">
        <v>491</v>
      </c>
      <c r="G229" s="9">
        <v>8</v>
      </c>
      <c r="H229" s="9">
        <v>8</v>
      </c>
      <c r="I229" s="10">
        <v>469939</v>
      </c>
      <c r="J229" s="11"/>
      <c r="K229" s="11">
        <v>469939</v>
      </c>
      <c r="L229" s="11"/>
      <c r="M229" s="11"/>
      <c r="N229" s="11"/>
      <c r="O229" s="12">
        <f t="shared" si="3"/>
        <v>469939</v>
      </c>
    </row>
    <row r="230" spans="1:15" x14ac:dyDescent="0.3">
      <c r="A230" s="6" t="s">
        <v>656</v>
      </c>
      <c r="B230" s="7" t="s">
        <v>16</v>
      </c>
      <c r="C230" s="6" t="s">
        <v>17</v>
      </c>
      <c r="D230" s="6" t="s">
        <v>43</v>
      </c>
      <c r="E230" s="6" t="s">
        <v>657</v>
      </c>
      <c r="F230" s="6" t="s">
        <v>658</v>
      </c>
      <c r="G230" s="9">
        <v>9</v>
      </c>
      <c r="H230" s="9">
        <v>9</v>
      </c>
      <c r="I230" s="10">
        <v>470183</v>
      </c>
      <c r="J230" s="11"/>
      <c r="K230" s="11">
        <v>470183</v>
      </c>
      <c r="L230" s="11"/>
      <c r="M230" s="11"/>
      <c r="N230" s="11"/>
      <c r="O230" s="12">
        <f t="shared" si="3"/>
        <v>470183</v>
      </c>
    </row>
    <row r="231" spans="1:15" x14ac:dyDescent="0.3">
      <c r="A231" s="6" t="s">
        <v>659</v>
      </c>
      <c r="B231" s="7" t="s">
        <v>16</v>
      </c>
      <c r="C231" s="6" t="s">
        <v>17</v>
      </c>
      <c r="D231" s="6" t="s">
        <v>32</v>
      </c>
      <c r="E231" s="6" t="s">
        <v>660</v>
      </c>
      <c r="F231" s="6" t="s">
        <v>661</v>
      </c>
      <c r="G231" s="9">
        <v>6</v>
      </c>
      <c r="H231" s="9">
        <v>6</v>
      </c>
      <c r="I231" s="10">
        <v>478000</v>
      </c>
      <c r="J231" s="11">
        <v>478000</v>
      </c>
      <c r="K231" s="11"/>
      <c r="L231" s="11"/>
      <c r="M231" s="11"/>
      <c r="N231" s="11"/>
      <c r="O231" s="12">
        <f t="shared" si="3"/>
        <v>478000</v>
      </c>
    </row>
    <row r="232" spans="1:15" x14ac:dyDescent="0.3">
      <c r="A232" s="6" t="s">
        <v>662</v>
      </c>
      <c r="B232" s="7" t="s">
        <v>16</v>
      </c>
      <c r="C232" s="6" t="s">
        <v>17</v>
      </c>
      <c r="D232" s="6" t="s">
        <v>32</v>
      </c>
      <c r="E232" s="6" t="s">
        <v>663</v>
      </c>
      <c r="F232" s="6" t="s">
        <v>664</v>
      </c>
      <c r="G232" s="9">
        <v>12</v>
      </c>
      <c r="H232" s="9">
        <v>12</v>
      </c>
      <c r="I232" s="10">
        <v>478711</v>
      </c>
      <c r="J232" s="11"/>
      <c r="K232" s="11"/>
      <c r="L232" s="11"/>
      <c r="M232" s="11">
        <v>478711</v>
      </c>
      <c r="N232" s="11"/>
      <c r="O232" s="12">
        <f t="shared" si="3"/>
        <v>478711</v>
      </c>
    </row>
    <row r="233" spans="1:15" x14ac:dyDescent="0.3">
      <c r="A233" s="6" t="s">
        <v>665</v>
      </c>
      <c r="B233" s="7" t="s">
        <v>16</v>
      </c>
      <c r="C233" s="6" t="s">
        <v>17</v>
      </c>
      <c r="D233" s="6" t="s">
        <v>32</v>
      </c>
      <c r="E233" s="6" t="s">
        <v>666</v>
      </c>
      <c r="F233" s="6" t="s">
        <v>667</v>
      </c>
      <c r="G233" s="9">
        <v>13</v>
      </c>
      <c r="H233" s="9">
        <v>13</v>
      </c>
      <c r="I233" s="10">
        <v>478711</v>
      </c>
      <c r="J233" s="11">
        <v>478711</v>
      </c>
      <c r="K233" s="11"/>
      <c r="L233" s="11"/>
      <c r="M233" s="11"/>
      <c r="N233" s="11"/>
      <c r="O233" s="12">
        <f t="shared" si="3"/>
        <v>478711</v>
      </c>
    </row>
    <row r="234" spans="1:15" x14ac:dyDescent="0.3">
      <c r="A234" s="6" t="s">
        <v>668</v>
      </c>
      <c r="B234" s="7" t="s">
        <v>16</v>
      </c>
      <c r="C234" s="6" t="s">
        <v>17</v>
      </c>
      <c r="D234" s="6" t="s">
        <v>36</v>
      </c>
      <c r="E234" s="6" t="s">
        <v>669</v>
      </c>
      <c r="F234" s="6" t="s">
        <v>29</v>
      </c>
      <c r="G234" s="9">
        <v>8</v>
      </c>
      <c r="H234" s="9">
        <v>8</v>
      </c>
      <c r="I234" s="10">
        <v>481425</v>
      </c>
      <c r="J234" s="11">
        <v>72214</v>
      </c>
      <c r="K234" s="11">
        <v>409211</v>
      </c>
      <c r="L234" s="11"/>
      <c r="M234" s="11"/>
      <c r="N234" s="11"/>
      <c r="O234" s="12">
        <f t="shared" si="3"/>
        <v>481425</v>
      </c>
    </row>
    <row r="235" spans="1:15" x14ac:dyDescent="0.3">
      <c r="A235" s="6" t="s">
        <v>670</v>
      </c>
      <c r="B235" s="7" t="s">
        <v>16</v>
      </c>
      <c r="C235" s="6" t="s">
        <v>17</v>
      </c>
      <c r="D235" s="6" t="s">
        <v>32</v>
      </c>
      <c r="E235" s="6" t="s">
        <v>671</v>
      </c>
      <c r="F235" s="6" t="s">
        <v>672</v>
      </c>
      <c r="G235" s="9">
        <v>11</v>
      </c>
      <c r="H235" s="9">
        <v>11</v>
      </c>
      <c r="I235" s="10">
        <v>481959</v>
      </c>
      <c r="J235" s="11">
        <v>481959</v>
      </c>
      <c r="K235" s="11"/>
      <c r="L235" s="11"/>
      <c r="M235" s="11"/>
      <c r="N235" s="11"/>
      <c r="O235" s="12">
        <f t="shared" si="3"/>
        <v>481959</v>
      </c>
    </row>
    <row r="236" spans="1:15" x14ac:dyDescent="0.3">
      <c r="A236" s="6" t="s">
        <v>673</v>
      </c>
      <c r="B236" s="9" t="s">
        <v>16</v>
      </c>
      <c r="C236" s="6" t="s">
        <v>17</v>
      </c>
      <c r="D236" s="6" t="s">
        <v>32</v>
      </c>
      <c r="E236" s="6" t="s">
        <v>674</v>
      </c>
      <c r="F236" s="6" t="s">
        <v>675</v>
      </c>
      <c r="G236" s="9">
        <v>3</v>
      </c>
      <c r="H236" s="9">
        <v>3</v>
      </c>
      <c r="I236" s="10">
        <v>486751</v>
      </c>
      <c r="J236" s="11">
        <v>486751</v>
      </c>
      <c r="K236" s="11"/>
      <c r="L236" s="11"/>
      <c r="M236" s="11"/>
      <c r="N236" s="11"/>
      <c r="O236" s="12">
        <f t="shared" si="3"/>
        <v>486751</v>
      </c>
    </row>
    <row r="237" spans="1:15" x14ac:dyDescent="0.3">
      <c r="A237" s="6" t="s">
        <v>676</v>
      </c>
      <c r="B237" s="7" t="s">
        <v>16</v>
      </c>
      <c r="C237" s="6" t="s">
        <v>17</v>
      </c>
      <c r="D237" s="6" t="s">
        <v>32</v>
      </c>
      <c r="E237" s="6" t="s">
        <v>677</v>
      </c>
      <c r="F237" s="6" t="s">
        <v>678</v>
      </c>
      <c r="G237" s="9">
        <v>13</v>
      </c>
      <c r="H237" s="9">
        <v>13</v>
      </c>
      <c r="I237" s="10">
        <v>495929</v>
      </c>
      <c r="J237" s="11">
        <v>495929</v>
      </c>
      <c r="K237" s="11"/>
      <c r="L237" s="11"/>
      <c r="M237" s="11"/>
      <c r="N237" s="11"/>
      <c r="O237" s="12">
        <f t="shared" si="3"/>
        <v>495929</v>
      </c>
    </row>
    <row r="238" spans="1:15" x14ac:dyDescent="0.3">
      <c r="A238" s="6" t="s">
        <v>679</v>
      </c>
      <c r="B238" s="7" t="s">
        <v>16</v>
      </c>
      <c r="C238" s="6" t="s">
        <v>17</v>
      </c>
      <c r="D238" s="6" t="s">
        <v>32</v>
      </c>
      <c r="E238" s="6" t="s">
        <v>680</v>
      </c>
      <c r="F238" s="6" t="s">
        <v>681</v>
      </c>
      <c r="G238" s="9">
        <v>11</v>
      </c>
      <c r="H238" s="9">
        <v>11</v>
      </c>
      <c r="I238" s="10">
        <v>499909</v>
      </c>
      <c r="J238" s="11"/>
      <c r="K238" s="11"/>
      <c r="L238" s="11">
        <v>499909</v>
      </c>
      <c r="M238" s="11"/>
      <c r="N238" s="11"/>
      <c r="O238" s="12">
        <f t="shared" si="3"/>
        <v>499909</v>
      </c>
    </row>
    <row r="239" spans="1:15" x14ac:dyDescent="0.3">
      <c r="A239" s="6" t="s">
        <v>682</v>
      </c>
      <c r="B239" s="7" t="s">
        <v>16</v>
      </c>
      <c r="C239" s="6" t="s">
        <v>17</v>
      </c>
      <c r="D239" s="6" t="s">
        <v>631</v>
      </c>
      <c r="E239" s="6" t="s">
        <v>683</v>
      </c>
      <c r="F239" s="6" t="s">
        <v>684</v>
      </c>
      <c r="G239" s="9">
        <v>14</v>
      </c>
      <c r="H239" s="9">
        <v>14</v>
      </c>
      <c r="I239" s="10">
        <v>500000</v>
      </c>
      <c r="J239" s="11"/>
      <c r="K239" s="11">
        <v>500000</v>
      </c>
      <c r="L239" s="11"/>
      <c r="M239" s="11"/>
      <c r="N239" s="11"/>
      <c r="O239" s="12">
        <f t="shared" si="3"/>
        <v>500000</v>
      </c>
    </row>
    <row r="240" spans="1:15" x14ac:dyDescent="0.3">
      <c r="A240" s="6" t="s">
        <v>685</v>
      </c>
      <c r="B240" s="7" t="s">
        <v>16</v>
      </c>
      <c r="C240" s="6" t="s">
        <v>17</v>
      </c>
      <c r="D240" s="6" t="s">
        <v>43</v>
      </c>
      <c r="E240" s="6" t="s">
        <v>686</v>
      </c>
      <c r="F240" s="6" t="s">
        <v>687</v>
      </c>
      <c r="G240" s="9">
        <v>14</v>
      </c>
      <c r="H240" s="9">
        <v>14</v>
      </c>
      <c r="I240" s="10">
        <v>500000</v>
      </c>
      <c r="J240" s="11">
        <v>500000</v>
      </c>
      <c r="K240" s="11"/>
      <c r="L240" s="11"/>
      <c r="M240" s="11"/>
      <c r="N240" s="11"/>
      <c r="O240" s="12">
        <f t="shared" si="3"/>
        <v>500000</v>
      </c>
    </row>
    <row r="241" spans="1:15" x14ac:dyDescent="0.3">
      <c r="A241" s="6" t="s">
        <v>688</v>
      </c>
      <c r="B241" s="7" t="s">
        <v>16</v>
      </c>
      <c r="C241" s="6" t="s">
        <v>17</v>
      </c>
      <c r="D241" s="6" t="s">
        <v>39</v>
      </c>
      <c r="E241" s="6" t="s">
        <v>689</v>
      </c>
      <c r="F241" s="6" t="s">
        <v>690</v>
      </c>
      <c r="G241" s="9">
        <v>14</v>
      </c>
      <c r="H241" s="9">
        <v>14</v>
      </c>
      <c r="I241" s="10">
        <v>500000</v>
      </c>
      <c r="J241" s="11">
        <v>50000</v>
      </c>
      <c r="K241" s="11">
        <v>450000</v>
      </c>
      <c r="L241" s="11"/>
      <c r="M241" s="11"/>
      <c r="N241" s="11"/>
      <c r="O241" s="12">
        <f t="shared" si="3"/>
        <v>500000</v>
      </c>
    </row>
    <row r="242" spans="1:15" x14ac:dyDescent="0.3">
      <c r="A242" s="6" t="s">
        <v>691</v>
      </c>
      <c r="B242" s="7" t="s">
        <v>16</v>
      </c>
      <c r="C242" s="6" t="s">
        <v>17</v>
      </c>
      <c r="D242" s="6" t="s">
        <v>23</v>
      </c>
      <c r="E242" s="6" t="s">
        <v>692</v>
      </c>
      <c r="F242" s="13" t="s">
        <v>25</v>
      </c>
      <c r="G242" s="9">
        <v>7</v>
      </c>
      <c r="H242" s="9">
        <v>7</v>
      </c>
      <c r="I242" s="10">
        <v>500000</v>
      </c>
      <c r="J242" s="11">
        <v>500000</v>
      </c>
      <c r="K242" s="11"/>
      <c r="L242" s="11"/>
      <c r="M242" s="11"/>
      <c r="N242" s="11"/>
      <c r="O242" s="12">
        <f t="shared" si="3"/>
        <v>500000</v>
      </c>
    </row>
    <row r="243" spans="1:15" x14ac:dyDescent="0.3">
      <c r="A243" s="6" t="s">
        <v>693</v>
      </c>
      <c r="B243" s="7" t="s">
        <v>16</v>
      </c>
      <c r="C243" s="6" t="s">
        <v>17</v>
      </c>
      <c r="D243" s="6" t="s">
        <v>694</v>
      </c>
      <c r="E243" s="6" t="s">
        <v>695</v>
      </c>
      <c r="F243" s="6" t="s">
        <v>696</v>
      </c>
      <c r="G243" s="9">
        <v>9</v>
      </c>
      <c r="H243" s="9">
        <v>9</v>
      </c>
      <c r="I243" s="10">
        <v>500000</v>
      </c>
      <c r="J243" s="11">
        <v>500000</v>
      </c>
      <c r="K243" s="11"/>
      <c r="L243" s="11"/>
      <c r="M243" s="11"/>
      <c r="N243" s="11"/>
      <c r="O243" s="12">
        <f t="shared" si="3"/>
        <v>500000</v>
      </c>
    </row>
    <row r="244" spans="1:15" x14ac:dyDescent="0.3">
      <c r="A244" s="6" t="s">
        <v>697</v>
      </c>
      <c r="B244" s="7" t="s">
        <v>16</v>
      </c>
      <c r="C244" s="6" t="s">
        <v>17</v>
      </c>
      <c r="D244" s="6" t="s">
        <v>698</v>
      </c>
      <c r="E244" s="6" t="s">
        <v>698</v>
      </c>
      <c r="F244" s="6" t="s">
        <v>699</v>
      </c>
      <c r="G244" s="8" t="s">
        <v>21</v>
      </c>
      <c r="H244" s="9" t="s">
        <v>21</v>
      </c>
      <c r="I244" s="10">
        <v>500000</v>
      </c>
      <c r="J244" s="11"/>
      <c r="K244" s="11"/>
      <c r="L244" s="11"/>
      <c r="M244" s="11">
        <v>50000</v>
      </c>
      <c r="N244" s="11">
        <v>450000</v>
      </c>
      <c r="O244" s="12">
        <f t="shared" si="3"/>
        <v>500000</v>
      </c>
    </row>
    <row r="245" spans="1:15" x14ac:dyDescent="0.3">
      <c r="A245" s="6" t="s">
        <v>700</v>
      </c>
      <c r="B245" s="7" t="s">
        <v>16</v>
      </c>
      <c r="C245" s="6" t="s">
        <v>17</v>
      </c>
      <c r="D245" s="6" t="s">
        <v>32</v>
      </c>
      <c r="E245" s="6" t="s">
        <v>701</v>
      </c>
      <c r="F245" s="6" t="s">
        <v>702</v>
      </c>
      <c r="G245" s="9">
        <v>6</v>
      </c>
      <c r="H245" s="9">
        <v>6</v>
      </c>
      <c r="I245" s="10">
        <v>501534</v>
      </c>
      <c r="J245" s="11">
        <v>501534</v>
      </c>
      <c r="K245" s="11"/>
      <c r="L245" s="11"/>
      <c r="M245" s="11"/>
      <c r="N245" s="11"/>
      <c r="O245" s="12">
        <f t="shared" si="3"/>
        <v>501534</v>
      </c>
    </row>
    <row r="246" spans="1:15" x14ac:dyDescent="0.3">
      <c r="A246" s="6" t="s">
        <v>703</v>
      </c>
      <c r="B246" s="7" t="s">
        <v>16</v>
      </c>
      <c r="C246" s="6" t="s">
        <v>17</v>
      </c>
      <c r="D246" s="6" t="s">
        <v>36</v>
      </c>
      <c r="E246" s="6" t="s">
        <v>704</v>
      </c>
      <c r="F246" s="6" t="s">
        <v>29</v>
      </c>
      <c r="G246" s="9">
        <v>13</v>
      </c>
      <c r="H246" s="9">
        <v>13</v>
      </c>
      <c r="I246" s="10">
        <v>504809</v>
      </c>
      <c r="J246" s="11">
        <v>75721.349999999991</v>
      </c>
      <c r="K246" s="11">
        <v>429087.65</v>
      </c>
      <c r="L246" s="11"/>
      <c r="M246" s="11"/>
      <c r="N246" s="11"/>
      <c r="O246" s="12">
        <f t="shared" si="3"/>
        <v>504809</v>
      </c>
    </row>
    <row r="247" spans="1:15" x14ac:dyDescent="0.3">
      <c r="A247" s="6" t="s">
        <v>705</v>
      </c>
      <c r="B247" s="7" t="s">
        <v>16</v>
      </c>
      <c r="C247" s="6" t="s">
        <v>17</v>
      </c>
      <c r="D247" s="6" t="s">
        <v>36</v>
      </c>
      <c r="E247" t="s">
        <v>706</v>
      </c>
      <c r="F247" s="6" t="s">
        <v>29</v>
      </c>
      <c r="G247" s="9">
        <v>9</v>
      </c>
      <c r="H247" s="9">
        <v>9</v>
      </c>
      <c r="I247" s="10">
        <v>508500</v>
      </c>
      <c r="J247" s="11">
        <v>76275</v>
      </c>
      <c r="K247" s="11">
        <v>432225</v>
      </c>
      <c r="L247" s="11"/>
      <c r="M247" s="11"/>
      <c r="N247" s="11"/>
      <c r="O247" s="12">
        <f t="shared" si="3"/>
        <v>508500</v>
      </c>
    </row>
    <row r="248" spans="1:15" x14ac:dyDescent="0.3">
      <c r="A248" s="6" t="s">
        <v>707</v>
      </c>
      <c r="B248" s="9" t="s">
        <v>16</v>
      </c>
      <c r="C248" s="6" t="s">
        <v>17</v>
      </c>
      <c r="D248" s="6" t="s">
        <v>32</v>
      </c>
      <c r="E248" s="6" t="s">
        <v>708</v>
      </c>
      <c r="F248" s="6" t="s">
        <v>709</v>
      </c>
      <c r="G248" s="9">
        <v>5</v>
      </c>
      <c r="H248" s="9">
        <v>5</v>
      </c>
      <c r="I248" s="10">
        <v>508762</v>
      </c>
      <c r="J248" s="11"/>
      <c r="K248" s="11">
        <v>508762</v>
      </c>
      <c r="L248" s="11"/>
      <c r="M248" s="11"/>
      <c r="N248" s="11"/>
      <c r="O248" s="12">
        <f t="shared" si="3"/>
        <v>508762</v>
      </c>
    </row>
    <row r="249" spans="1:15" x14ac:dyDescent="0.3">
      <c r="A249" s="6" t="s">
        <v>710</v>
      </c>
      <c r="B249" s="9" t="s">
        <v>16</v>
      </c>
      <c r="C249" s="6" t="s">
        <v>17</v>
      </c>
      <c r="D249" s="6" t="s">
        <v>32</v>
      </c>
      <c r="E249" s="6" t="s">
        <v>711</v>
      </c>
      <c r="F249" s="6" t="s">
        <v>712</v>
      </c>
      <c r="G249" s="9">
        <v>5</v>
      </c>
      <c r="H249" s="9">
        <v>5</v>
      </c>
      <c r="I249" s="10">
        <v>508762</v>
      </c>
      <c r="J249" s="11"/>
      <c r="K249" s="11"/>
      <c r="L249" s="11">
        <v>508762</v>
      </c>
      <c r="M249" s="11"/>
      <c r="N249" s="11"/>
      <c r="O249" s="12">
        <f t="shared" si="3"/>
        <v>508762</v>
      </c>
    </row>
    <row r="250" spans="1:15" x14ac:dyDescent="0.3">
      <c r="A250" s="6" t="s">
        <v>713</v>
      </c>
      <c r="B250" s="7" t="s">
        <v>16</v>
      </c>
      <c r="C250" s="6" t="s">
        <v>17</v>
      </c>
      <c r="D250" s="6" t="s">
        <v>36</v>
      </c>
      <c r="E250" s="6" t="s">
        <v>714</v>
      </c>
      <c r="F250" s="6" t="s">
        <v>29</v>
      </c>
      <c r="G250" s="9">
        <v>4</v>
      </c>
      <c r="H250" s="9">
        <v>4</v>
      </c>
      <c r="I250" s="10">
        <v>510081</v>
      </c>
      <c r="J250" s="11">
        <v>76512.149999999994</v>
      </c>
      <c r="K250" s="11">
        <v>433568.85</v>
      </c>
      <c r="L250" s="11"/>
      <c r="M250" s="11"/>
      <c r="N250" s="11"/>
      <c r="O250" s="12">
        <f t="shared" si="3"/>
        <v>510081</v>
      </c>
    </row>
    <row r="251" spans="1:15" x14ac:dyDescent="0.3">
      <c r="A251" s="6" t="s">
        <v>715</v>
      </c>
      <c r="B251" s="7" t="s">
        <v>16</v>
      </c>
      <c r="C251" s="6" t="s">
        <v>17</v>
      </c>
      <c r="D251" s="6" t="s">
        <v>32</v>
      </c>
      <c r="E251" s="6" t="s">
        <v>716</v>
      </c>
      <c r="F251" s="6" t="s">
        <v>717</v>
      </c>
      <c r="G251" s="9">
        <v>12</v>
      </c>
      <c r="H251" s="9">
        <v>12</v>
      </c>
      <c r="I251" s="10">
        <v>510793</v>
      </c>
      <c r="J251" s="11"/>
      <c r="K251" s="11">
        <v>510793</v>
      </c>
      <c r="L251" s="11"/>
      <c r="M251" s="11"/>
      <c r="N251" s="11"/>
      <c r="O251" s="12">
        <f t="shared" si="3"/>
        <v>510793</v>
      </c>
    </row>
    <row r="252" spans="1:15" x14ac:dyDescent="0.3">
      <c r="A252" s="6" t="s">
        <v>718</v>
      </c>
      <c r="B252" s="7" t="s">
        <v>16</v>
      </c>
      <c r="C252" s="6" t="s">
        <v>17</v>
      </c>
      <c r="D252" s="6" t="s">
        <v>32</v>
      </c>
      <c r="E252" s="6" t="s">
        <v>719</v>
      </c>
      <c r="F252" s="6" t="s">
        <v>720</v>
      </c>
      <c r="G252" s="9">
        <v>7</v>
      </c>
      <c r="H252" s="9">
        <v>7</v>
      </c>
      <c r="I252" s="10">
        <v>518752</v>
      </c>
      <c r="J252" s="11">
        <v>518752</v>
      </c>
      <c r="K252" s="11"/>
      <c r="L252" s="11"/>
      <c r="M252" s="11"/>
      <c r="N252" s="11"/>
      <c r="O252" s="12">
        <f t="shared" si="3"/>
        <v>518752</v>
      </c>
    </row>
    <row r="253" spans="1:15" x14ac:dyDescent="0.3">
      <c r="A253" s="6" t="s">
        <v>721</v>
      </c>
      <c r="B253" s="9" t="s">
        <v>16</v>
      </c>
      <c r="C253" s="6" t="s">
        <v>17</v>
      </c>
      <c r="D253" s="6" t="s">
        <v>32</v>
      </c>
      <c r="E253" s="6" t="s">
        <v>722</v>
      </c>
      <c r="F253" s="6" t="s">
        <v>723</v>
      </c>
      <c r="G253" s="9">
        <v>5</v>
      </c>
      <c r="H253" s="9">
        <v>5</v>
      </c>
      <c r="I253" s="10">
        <v>522325</v>
      </c>
      <c r="J253" s="11">
        <v>522325</v>
      </c>
      <c r="K253" s="11"/>
      <c r="L253" s="11"/>
      <c r="M253" s="11"/>
      <c r="N253" s="11"/>
      <c r="O253" s="12">
        <f t="shared" si="3"/>
        <v>522325</v>
      </c>
    </row>
    <row r="254" spans="1:15" x14ac:dyDescent="0.3">
      <c r="A254" s="6" t="s">
        <v>724</v>
      </c>
      <c r="B254" s="7" t="s">
        <v>16</v>
      </c>
      <c r="C254" s="6" t="s">
        <v>17</v>
      </c>
      <c r="D254" s="6" t="s">
        <v>32</v>
      </c>
      <c r="E254" s="6" t="s">
        <v>725</v>
      </c>
      <c r="F254" s="6" t="s">
        <v>726</v>
      </c>
      <c r="G254" s="9">
        <v>13</v>
      </c>
      <c r="H254" s="9">
        <v>13</v>
      </c>
      <c r="I254" s="10">
        <v>524356</v>
      </c>
      <c r="J254" s="11"/>
      <c r="K254" s="11"/>
      <c r="L254" s="11"/>
      <c r="M254" s="11">
        <v>524356</v>
      </c>
      <c r="N254" s="11"/>
      <c r="O254" s="12">
        <f t="shared" si="3"/>
        <v>524356</v>
      </c>
    </row>
    <row r="255" spans="1:15" x14ac:dyDescent="0.3">
      <c r="A255" s="6" t="s">
        <v>727</v>
      </c>
      <c r="B255" s="7" t="s">
        <v>16</v>
      </c>
      <c r="C255" s="6" t="s">
        <v>17</v>
      </c>
      <c r="D255" s="6" t="s">
        <v>32</v>
      </c>
      <c r="E255" s="6" t="s">
        <v>728</v>
      </c>
      <c r="F255" s="6" t="s">
        <v>729</v>
      </c>
      <c r="G255" s="9">
        <v>10</v>
      </c>
      <c r="H255" s="9">
        <v>10</v>
      </c>
      <c r="I255" s="10">
        <v>528255</v>
      </c>
      <c r="J255" s="11">
        <v>528255</v>
      </c>
      <c r="K255" s="11"/>
      <c r="L255" s="11"/>
      <c r="M255" s="11"/>
      <c r="N255" s="11"/>
      <c r="O255" s="12">
        <f t="shared" si="3"/>
        <v>528255</v>
      </c>
    </row>
    <row r="256" spans="1:15" x14ac:dyDescent="0.3">
      <c r="A256" s="6" t="s">
        <v>730</v>
      </c>
      <c r="B256" s="7" t="s">
        <v>16</v>
      </c>
      <c r="C256" s="6" t="s">
        <v>17</v>
      </c>
      <c r="D256" s="6" t="s">
        <v>314</v>
      </c>
      <c r="E256" s="6" t="s">
        <v>731</v>
      </c>
      <c r="F256" s="6" t="s">
        <v>732</v>
      </c>
      <c r="G256" s="9">
        <v>13</v>
      </c>
      <c r="H256" s="9">
        <v>13</v>
      </c>
      <c r="I256" s="10">
        <v>529350</v>
      </c>
      <c r="J256" s="11"/>
      <c r="K256" s="11">
        <v>79402.5</v>
      </c>
      <c r="L256" s="11">
        <v>449947.5</v>
      </c>
      <c r="M256" s="11"/>
      <c r="N256" s="11"/>
      <c r="O256" s="12">
        <f t="shared" si="3"/>
        <v>529350</v>
      </c>
    </row>
    <row r="257" spans="1:15" x14ac:dyDescent="0.3">
      <c r="A257" s="6" t="s">
        <v>733</v>
      </c>
      <c r="B257" s="7" t="s">
        <v>16</v>
      </c>
      <c r="C257" s="6" t="s">
        <v>17</v>
      </c>
      <c r="D257" s="6" t="s">
        <v>36</v>
      </c>
      <c r="E257" s="6" t="s">
        <v>734</v>
      </c>
      <c r="F257" s="6" t="s">
        <v>29</v>
      </c>
      <c r="G257" s="9">
        <v>10</v>
      </c>
      <c r="H257" s="9">
        <v>10</v>
      </c>
      <c r="I257" s="10">
        <v>531286</v>
      </c>
      <c r="J257" s="11">
        <v>79692.899999999994</v>
      </c>
      <c r="K257" s="11">
        <v>451593.1</v>
      </c>
      <c r="L257" s="11"/>
      <c r="M257" s="11"/>
      <c r="N257" s="11"/>
      <c r="O257" s="12">
        <f t="shared" si="3"/>
        <v>531286</v>
      </c>
    </row>
    <row r="258" spans="1:15" x14ac:dyDescent="0.3">
      <c r="A258" s="6" t="s">
        <v>735</v>
      </c>
      <c r="B258" s="7" t="s">
        <v>16</v>
      </c>
      <c r="C258" s="6" t="s">
        <v>17</v>
      </c>
      <c r="D258" s="6" t="s">
        <v>314</v>
      </c>
      <c r="E258" s="6" t="s">
        <v>736</v>
      </c>
      <c r="F258" s="6" t="s">
        <v>737</v>
      </c>
      <c r="G258" s="9">
        <v>13</v>
      </c>
      <c r="H258" s="9">
        <v>13</v>
      </c>
      <c r="I258" s="10">
        <v>533162</v>
      </c>
      <c r="J258" s="11"/>
      <c r="K258" s="11">
        <v>79974.3</v>
      </c>
      <c r="L258" s="11"/>
      <c r="M258" s="11">
        <v>453187.7</v>
      </c>
      <c r="N258" s="11"/>
      <c r="O258" s="12">
        <f t="shared" ref="O258:O321" si="4">SUM(J258:N258)</f>
        <v>533162</v>
      </c>
    </row>
    <row r="259" spans="1:15" x14ac:dyDescent="0.3">
      <c r="A259" s="6" t="s">
        <v>738</v>
      </c>
      <c r="B259" s="7" t="s">
        <v>16</v>
      </c>
      <c r="C259" s="6" t="s">
        <v>17</v>
      </c>
      <c r="D259" s="6" t="s">
        <v>36</v>
      </c>
      <c r="E259" s="6" t="s">
        <v>739</v>
      </c>
      <c r="F259" s="6" t="s">
        <v>29</v>
      </c>
      <c r="G259" s="9">
        <v>10</v>
      </c>
      <c r="H259" s="9">
        <v>10</v>
      </c>
      <c r="I259" s="10">
        <v>535070</v>
      </c>
      <c r="J259" s="11">
        <v>80260.5</v>
      </c>
      <c r="K259" s="11">
        <v>454809.5</v>
      </c>
      <c r="L259" s="11"/>
      <c r="M259" s="11"/>
      <c r="N259" s="11"/>
      <c r="O259" s="12">
        <f t="shared" si="4"/>
        <v>535070</v>
      </c>
    </row>
    <row r="260" spans="1:15" x14ac:dyDescent="0.3">
      <c r="A260" s="6" t="s">
        <v>740</v>
      </c>
      <c r="B260" s="7" t="s">
        <v>16</v>
      </c>
      <c r="C260" s="6" t="s">
        <v>17</v>
      </c>
      <c r="D260" s="6" t="s">
        <v>36</v>
      </c>
      <c r="E260" t="s">
        <v>741</v>
      </c>
      <c r="F260" s="6" t="s">
        <v>29</v>
      </c>
      <c r="G260" s="9">
        <v>9</v>
      </c>
      <c r="H260" s="9">
        <v>9</v>
      </c>
      <c r="I260" s="10">
        <v>536008</v>
      </c>
      <c r="J260" s="11">
        <v>80401.2</v>
      </c>
      <c r="K260" s="11">
        <v>455606.8</v>
      </c>
      <c r="L260" s="11"/>
      <c r="M260" s="11"/>
      <c r="N260" s="11"/>
      <c r="O260" s="12">
        <f t="shared" si="4"/>
        <v>536008</v>
      </c>
    </row>
    <row r="261" spans="1:15" x14ac:dyDescent="0.3">
      <c r="A261" s="6" t="s">
        <v>742</v>
      </c>
      <c r="B261" s="7" t="s">
        <v>16</v>
      </c>
      <c r="C261" s="6" t="s">
        <v>17</v>
      </c>
      <c r="D261" s="6" t="s">
        <v>32</v>
      </c>
      <c r="E261" s="6" t="s">
        <v>743</v>
      </c>
      <c r="F261" s="6" t="s">
        <v>744</v>
      </c>
      <c r="G261" s="9">
        <v>14</v>
      </c>
      <c r="H261" s="9">
        <v>14</v>
      </c>
      <c r="I261" s="10">
        <v>541088</v>
      </c>
      <c r="J261" s="11"/>
      <c r="K261" s="11"/>
      <c r="L261" s="11"/>
      <c r="M261" s="11">
        <v>541088</v>
      </c>
      <c r="N261" s="11"/>
      <c r="O261" s="12">
        <f t="shared" si="4"/>
        <v>541088</v>
      </c>
    </row>
    <row r="262" spans="1:15" x14ac:dyDescent="0.3">
      <c r="A262" s="6" t="s">
        <v>745</v>
      </c>
      <c r="B262" s="7" t="s">
        <v>16</v>
      </c>
      <c r="C262" s="6" t="s">
        <v>17</v>
      </c>
      <c r="D262" s="6" t="s">
        <v>115</v>
      </c>
      <c r="E262" s="6" t="s">
        <v>746</v>
      </c>
      <c r="F262" s="6" t="s">
        <v>747</v>
      </c>
      <c r="G262" s="9">
        <v>14</v>
      </c>
      <c r="H262" s="9">
        <v>14</v>
      </c>
      <c r="I262" s="10">
        <v>543443</v>
      </c>
      <c r="J262" s="11">
        <v>543443</v>
      </c>
      <c r="K262" s="11"/>
      <c r="L262" s="11"/>
      <c r="M262" s="11"/>
      <c r="N262" s="11"/>
      <c r="O262" s="12">
        <f t="shared" si="4"/>
        <v>543443</v>
      </c>
    </row>
    <row r="263" spans="1:15" x14ac:dyDescent="0.3">
      <c r="A263" s="6" t="s">
        <v>748</v>
      </c>
      <c r="B263" s="9" t="s">
        <v>16</v>
      </c>
      <c r="C263" s="6" t="s">
        <v>17</v>
      </c>
      <c r="D263" s="6" t="s">
        <v>32</v>
      </c>
      <c r="E263" s="6" t="s">
        <v>749</v>
      </c>
      <c r="F263" s="6" t="s">
        <v>750</v>
      </c>
      <c r="G263" s="9">
        <v>3</v>
      </c>
      <c r="H263" s="9">
        <v>3</v>
      </c>
      <c r="I263" s="10">
        <v>543930</v>
      </c>
      <c r="J263" s="11">
        <v>543930</v>
      </c>
      <c r="K263" s="11"/>
      <c r="L263" s="11"/>
      <c r="M263" s="11"/>
      <c r="N263" s="11"/>
      <c r="O263" s="12">
        <f t="shared" si="4"/>
        <v>543930</v>
      </c>
    </row>
    <row r="264" spans="1:15" x14ac:dyDescent="0.3">
      <c r="A264" s="6" t="s">
        <v>751</v>
      </c>
      <c r="B264" s="7" t="s">
        <v>16</v>
      </c>
      <c r="C264" s="6" t="s">
        <v>17</v>
      </c>
      <c r="D264" s="6" t="s">
        <v>752</v>
      </c>
      <c r="E264" s="6" t="s">
        <v>753</v>
      </c>
      <c r="F264" s="6" t="s">
        <v>754</v>
      </c>
      <c r="G264" s="9">
        <v>14</v>
      </c>
      <c r="H264" s="9">
        <v>14</v>
      </c>
      <c r="I264" s="10">
        <v>544192</v>
      </c>
      <c r="J264" s="11">
        <v>55000</v>
      </c>
      <c r="K264" s="11"/>
      <c r="L264" s="11">
        <v>489192</v>
      </c>
      <c r="M264" s="11"/>
      <c r="N264" s="11"/>
      <c r="O264" s="12">
        <f t="shared" si="4"/>
        <v>544192</v>
      </c>
    </row>
    <row r="265" spans="1:15" x14ac:dyDescent="0.3">
      <c r="A265" s="6" t="s">
        <v>755</v>
      </c>
      <c r="B265" s="7" t="s">
        <v>16</v>
      </c>
      <c r="C265" s="6" t="s">
        <v>17</v>
      </c>
      <c r="D265" s="6" t="s">
        <v>36</v>
      </c>
      <c r="E265" s="6" t="s">
        <v>756</v>
      </c>
      <c r="F265" s="6" t="s">
        <v>29</v>
      </c>
      <c r="G265" s="9">
        <v>11</v>
      </c>
      <c r="H265" s="9">
        <v>11</v>
      </c>
      <c r="I265" s="10">
        <v>544240</v>
      </c>
      <c r="J265" s="11">
        <v>81636</v>
      </c>
      <c r="K265" s="11">
        <v>462604</v>
      </c>
      <c r="L265" s="11"/>
      <c r="M265" s="11"/>
      <c r="N265" s="11"/>
      <c r="O265" s="12">
        <f t="shared" si="4"/>
        <v>544240</v>
      </c>
    </row>
    <row r="266" spans="1:15" x14ac:dyDescent="0.3">
      <c r="A266" s="6" t="s">
        <v>757</v>
      </c>
      <c r="B266" s="9" t="s">
        <v>16</v>
      </c>
      <c r="C266" s="6" t="s">
        <v>17</v>
      </c>
      <c r="D266" s="6" t="s">
        <v>39</v>
      </c>
      <c r="E266" s="6" t="s">
        <v>758</v>
      </c>
      <c r="F266" s="6" t="s">
        <v>41</v>
      </c>
      <c r="G266" s="9">
        <v>5</v>
      </c>
      <c r="H266" s="9">
        <v>5</v>
      </c>
      <c r="I266" s="10">
        <v>547100</v>
      </c>
      <c r="J266" s="11">
        <v>45000</v>
      </c>
      <c r="K266" s="11">
        <v>502100</v>
      </c>
      <c r="L266" s="11"/>
      <c r="M266" s="11"/>
      <c r="N266" s="11"/>
      <c r="O266" s="12">
        <f t="shared" si="4"/>
        <v>547100</v>
      </c>
    </row>
    <row r="267" spans="1:15" x14ac:dyDescent="0.3">
      <c r="A267" s="6" t="s">
        <v>759</v>
      </c>
      <c r="B267" s="7" t="s">
        <v>16</v>
      </c>
      <c r="C267" s="6" t="s">
        <v>17</v>
      </c>
      <c r="D267" s="6" t="s">
        <v>36</v>
      </c>
      <c r="E267" s="6" t="s">
        <v>760</v>
      </c>
      <c r="F267" s="6" t="s">
        <v>29</v>
      </c>
      <c r="G267" s="9">
        <v>8</v>
      </c>
      <c r="H267" s="9">
        <v>8</v>
      </c>
      <c r="I267" s="10">
        <v>549742</v>
      </c>
      <c r="J267" s="11"/>
      <c r="K267" s="11">
        <v>82461.3</v>
      </c>
      <c r="L267" s="11">
        <v>467280.7</v>
      </c>
      <c r="M267" s="11"/>
      <c r="N267" s="11"/>
      <c r="O267" s="12">
        <f t="shared" si="4"/>
        <v>549742</v>
      </c>
    </row>
    <row r="268" spans="1:15" x14ac:dyDescent="0.3">
      <c r="A268" s="6" t="s">
        <v>761</v>
      </c>
      <c r="B268" s="7" t="s">
        <v>16</v>
      </c>
      <c r="C268" s="6" t="s">
        <v>17</v>
      </c>
      <c r="D268" s="6" t="s">
        <v>626</v>
      </c>
      <c r="E268" s="6" t="s">
        <v>762</v>
      </c>
      <c r="F268" s="6" t="s">
        <v>29</v>
      </c>
      <c r="G268" s="8">
        <v>9</v>
      </c>
      <c r="H268" s="9" t="s">
        <v>21</v>
      </c>
      <c r="I268" s="10">
        <v>552034</v>
      </c>
      <c r="J268" s="11">
        <v>82805</v>
      </c>
      <c r="K268" s="11">
        <v>469229</v>
      </c>
      <c r="L268" s="11"/>
      <c r="M268" s="11"/>
      <c r="N268" s="11"/>
      <c r="O268" s="12">
        <f t="shared" si="4"/>
        <v>552034</v>
      </c>
    </row>
    <row r="269" spans="1:15" x14ac:dyDescent="0.3">
      <c r="A269" s="6" t="s">
        <v>763</v>
      </c>
      <c r="B269" s="7" t="s">
        <v>16</v>
      </c>
      <c r="C269" s="6" t="s">
        <v>17</v>
      </c>
      <c r="D269" s="6" t="s">
        <v>32</v>
      </c>
      <c r="E269" s="6" t="s">
        <v>764</v>
      </c>
      <c r="F269" s="6" t="s">
        <v>765</v>
      </c>
      <c r="G269" s="8">
        <v>14</v>
      </c>
      <c r="H269" s="9">
        <v>14</v>
      </c>
      <c r="I269" s="10">
        <v>555545</v>
      </c>
      <c r="J269" s="11"/>
      <c r="K269" s="11"/>
      <c r="L269" s="11">
        <v>555545</v>
      </c>
      <c r="M269" s="11"/>
      <c r="N269" s="11"/>
      <c r="O269" s="12">
        <f t="shared" si="4"/>
        <v>555545</v>
      </c>
    </row>
    <row r="270" spans="1:15" x14ac:dyDescent="0.3">
      <c r="A270" s="6" t="s">
        <v>766</v>
      </c>
      <c r="B270" s="7" t="s">
        <v>16</v>
      </c>
      <c r="C270" s="6" t="s">
        <v>17</v>
      </c>
      <c r="D270" s="6" t="s">
        <v>767</v>
      </c>
      <c r="E270" t="s">
        <v>768</v>
      </c>
      <c r="F270" s="6" t="s">
        <v>769</v>
      </c>
      <c r="G270" s="8">
        <v>1</v>
      </c>
      <c r="H270" s="9" t="s">
        <v>21</v>
      </c>
      <c r="I270" s="10">
        <v>556750</v>
      </c>
      <c r="J270" s="11">
        <v>83512.5</v>
      </c>
      <c r="K270" s="11"/>
      <c r="L270" s="11">
        <v>473237.5</v>
      </c>
      <c r="M270" s="11"/>
      <c r="N270" s="11"/>
      <c r="O270" s="12">
        <f t="shared" si="4"/>
        <v>556750</v>
      </c>
    </row>
    <row r="271" spans="1:15" x14ac:dyDescent="0.3">
      <c r="A271" s="6" t="s">
        <v>770</v>
      </c>
      <c r="B271" s="7" t="s">
        <v>16</v>
      </c>
      <c r="C271" s="6" t="s">
        <v>17</v>
      </c>
      <c r="D271" s="6" t="s">
        <v>32</v>
      </c>
      <c r="E271" s="6" t="s">
        <v>771</v>
      </c>
      <c r="F271" s="6" t="s">
        <v>772</v>
      </c>
      <c r="G271" s="9">
        <v>10</v>
      </c>
      <c r="H271" s="9">
        <v>10</v>
      </c>
      <c r="I271" s="10">
        <v>559931</v>
      </c>
      <c r="J271" s="11"/>
      <c r="K271" s="11"/>
      <c r="L271" s="11"/>
      <c r="M271" s="11">
        <v>559931</v>
      </c>
      <c r="N271" s="11"/>
      <c r="O271" s="12">
        <f t="shared" si="4"/>
        <v>559931</v>
      </c>
    </row>
    <row r="272" spans="1:15" x14ac:dyDescent="0.3">
      <c r="A272" s="6" t="s">
        <v>773</v>
      </c>
      <c r="B272" s="7" t="s">
        <v>16</v>
      </c>
      <c r="C272" s="6" t="s">
        <v>17</v>
      </c>
      <c r="D272" s="6" t="s">
        <v>626</v>
      </c>
      <c r="E272" t="s">
        <v>774</v>
      </c>
      <c r="F272" s="6" t="s">
        <v>626</v>
      </c>
      <c r="G272" s="8">
        <v>13</v>
      </c>
      <c r="H272" s="9" t="s">
        <v>21</v>
      </c>
      <c r="I272" s="10">
        <v>563038</v>
      </c>
      <c r="J272" s="11">
        <v>84456</v>
      </c>
      <c r="K272" s="11">
        <v>478582</v>
      </c>
      <c r="L272" s="11"/>
      <c r="M272" s="11"/>
      <c r="N272" s="11"/>
      <c r="O272" s="12">
        <f t="shared" si="4"/>
        <v>563038</v>
      </c>
    </row>
    <row r="273" spans="1:15" x14ac:dyDescent="0.3">
      <c r="A273" s="6" t="s">
        <v>775</v>
      </c>
      <c r="B273" s="7" t="s">
        <v>16</v>
      </c>
      <c r="C273" s="6" t="s">
        <v>17</v>
      </c>
      <c r="D273" s="6" t="s">
        <v>36</v>
      </c>
      <c r="E273" s="6" t="s">
        <v>776</v>
      </c>
      <c r="F273" s="6" t="s">
        <v>29</v>
      </c>
      <c r="G273" s="9">
        <v>13</v>
      </c>
      <c r="H273" s="9">
        <v>13</v>
      </c>
      <c r="I273" s="10">
        <v>564414</v>
      </c>
      <c r="J273" s="11">
        <v>84662.099999999991</v>
      </c>
      <c r="K273" s="11">
        <v>479751.9</v>
      </c>
      <c r="L273" s="11"/>
      <c r="M273" s="11"/>
      <c r="N273" s="11"/>
      <c r="O273" s="12">
        <f t="shared" si="4"/>
        <v>564414</v>
      </c>
    </row>
    <row r="274" spans="1:15" x14ac:dyDescent="0.3">
      <c r="A274" s="6" t="s">
        <v>777</v>
      </c>
      <c r="B274" s="7" t="s">
        <v>16</v>
      </c>
      <c r="C274" s="6" t="s">
        <v>17</v>
      </c>
      <c r="D274" s="6" t="s">
        <v>778</v>
      </c>
      <c r="E274" s="6" t="s">
        <v>779</v>
      </c>
      <c r="F274" s="6" t="s">
        <v>780</v>
      </c>
      <c r="G274" s="8">
        <v>2</v>
      </c>
      <c r="H274" s="9" t="s">
        <v>21</v>
      </c>
      <c r="I274" s="10">
        <v>565645</v>
      </c>
      <c r="J274" s="11">
        <v>84846.75</v>
      </c>
      <c r="K274" s="11"/>
      <c r="L274" s="11"/>
      <c r="M274" s="11">
        <v>480798.25</v>
      </c>
      <c r="N274" s="11"/>
      <c r="O274" s="12">
        <f t="shared" si="4"/>
        <v>565645</v>
      </c>
    </row>
    <row r="275" spans="1:15" x14ac:dyDescent="0.3">
      <c r="A275" s="6" t="s">
        <v>781</v>
      </c>
      <c r="B275" s="7" t="s">
        <v>16</v>
      </c>
      <c r="C275" s="6" t="s">
        <v>17</v>
      </c>
      <c r="D275" s="6" t="s">
        <v>32</v>
      </c>
      <c r="E275" s="6" t="s">
        <v>782</v>
      </c>
      <c r="F275" s="6" t="s">
        <v>609</v>
      </c>
      <c r="G275" s="9">
        <v>11</v>
      </c>
      <c r="H275" s="9">
        <v>11</v>
      </c>
      <c r="I275" s="10">
        <v>568946</v>
      </c>
      <c r="J275" s="11"/>
      <c r="K275" s="11"/>
      <c r="L275" s="11">
        <v>568946</v>
      </c>
      <c r="M275" s="11"/>
      <c r="N275" s="11"/>
      <c r="O275" s="12">
        <f t="shared" si="4"/>
        <v>568946</v>
      </c>
    </row>
    <row r="276" spans="1:15" x14ac:dyDescent="0.3">
      <c r="A276" s="6" t="s">
        <v>783</v>
      </c>
      <c r="B276" s="7" t="s">
        <v>16</v>
      </c>
      <c r="C276" s="6" t="s">
        <v>17</v>
      </c>
      <c r="D276" s="6" t="s">
        <v>43</v>
      </c>
      <c r="E276" s="6" t="s">
        <v>784</v>
      </c>
      <c r="F276" s="6" t="s">
        <v>785</v>
      </c>
      <c r="G276" s="9">
        <v>8</v>
      </c>
      <c r="H276" s="9">
        <v>8</v>
      </c>
      <c r="I276" s="10">
        <v>573657</v>
      </c>
      <c r="J276" s="11">
        <v>573657</v>
      </c>
      <c r="K276" s="11"/>
      <c r="L276" s="11"/>
      <c r="M276" s="11"/>
      <c r="N276" s="11"/>
      <c r="O276" s="12">
        <f t="shared" si="4"/>
        <v>573657</v>
      </c>
    </row>
    <row r="277" spans="1:15" x14ac:dyDescent="0.3">
      <c r="A277" s="6" t="s">
        <v>786</v>
      </c>
      <c r="B277" s="9" t="s">
        <v>16</v>
      </c>
      <c r="C277" s="6" t="s">
        <v>17</v>
      </c>
      <c r="D277" s="6" t="s">
        <v>314</v>
      </c>
      <c r="E277" s="6" t="s">
        <v>787</v>
      </c>
      <c r="F277" s="6" t="s">
        <v>788</v>
      </c>
      <c r="G277" s="9">
        <v>5</v>
      </c>
      <c r="H277" s="9">
        <v>5</v>
      </c>
      <c r="I277" s="10">
        <v>577710</v>
      </c>
      <c r="J277" s="11"/>
      <c r="K277" s="11">
        <v>86656.5</v>
      </c>
      <c r="L277" s="11"/>
      <c r="M277" s="11">
        <v>491053.5</v>
      </c>
      <c r="N277" s="11"/>
      <c r="O277" s="12">
        <f t="shared" si="4"/>
        <v>577710</v>
      </c>
    </row>
    <row r="278" spans="1:15" x14ac:dyDescent="0.3">
      <c r="A278" s="6" t="s">
        <v>789</v>
      </c>
      <c r="B278" s="7" t="s">
        <v>16</v>
      </c>
      <c r="C278" s="6" t="s">
        <v>17</v>
      </c>
      <c r="D278" s="6" t="s">
        <v>36</v>
      </c>
      <c r="E278" s="6" t="s">
        <v>790</v>
      </c>
      <c r="F278" s="6" t="s">
        <v>29</v>
      </c>
      <c r="G278" s="9">
        <v>10</v>
      </c>
      <c r="H278" s="9">
        <v>10</v>
      </c>
      <c r="I278" s="10">
        <v>591923</v>
      </c>
      <c r="J278" s="11">
        <v>88788</v>
      </c>
      <c r="K278" s="11">
        <v>503135</v>
      </c>
      <c r="L278" s="11"/>
      <c r="M278" s="11"/>
      <c r="N278" s="11"/>
      <c r="O278" s="12">
        <f t="shared" si="4"/>
        <v>591923</v>
      </c>
    </row>
    <row r="279" spans="1:15" x14ac:dyDescent="0.3">
      <c r="A279" s="6" t="s">
        <v>791</v>
      </c>
      <c r="B279" s="7" t="s">
        <v>16</v>
      </c>
      <c r="C279" s="6" t="s">
        <v>17</v>
      </c>
      <c r="D279" s="6" t="s">
        <v>32</v>
      </c>
      <c r="E279" s="6" t="s">
        <v>792</v>
      </c>
      <c r="F279" s="6" t="s">
        <v>793</v>
      </c>
      <c r="G279" s="9">
        <v>1</v>
      </c>
      <c r="H279" s="9">
        <v>1</v>
      </c>
      <c r="I279" s="10">
        <v>592013</v>
      </c>
      <c r="J279" s="11">
        <v>592013</v>
      </c>
      <c r="K279" s="11"/>
      <c r="L279" s="11"/>
      <c r="M279" s="11"/>
      <c r="N279" s="11"/>
      <c r="O279" s="12">
        <f t="shared" si="4"/>
        <v>592013</v>
      </c>
    </row>
    <row r="280" spans="1:15" x14ac:dyDescent="0.3">
      <c r="A280" s="6" t="s">
        <v>794</v>
      </c>
      <c r="B280" s="7" t="s">
        <v>16</v>
      </c>
      <c r="C280" s="6" t="s">
        <v>17</v>
      </c>
      <c r="D280" s="6" t="s">
        <v>43</v>
      </c>
      <c r="E280" s="6" t="s">
        <v>795</v>
      </c>
      <c r="F280" s="6" t="s">
        <v>796</v>
      </c>
      <c r="G280" s="9">
        <v>6</v>
      </c>
      <c r="H280" s="9">
        <v>6</v>
      </c>
      <c r="I280" s="10">
        <v>592337</v>
      </c>
      <c r="J280" s="11"/>
      <c r="K280" s="11"/>
      <c r="L280" s="11">
        <v>592337</v>
      </c>
      <c r="M280" s="11"/>
      <c r="N280" s="11"/>
      <c r="O280" s="12">
        <f t="shared" si="4"/>
        <v>592337</v>
      </c>
    </row>
    <row r="281" spans="1:15" x14ac:dyDescent="0.3">
      <c r="A281" s="6" t="s">
        <v>797</v>
      </c>
      <c r="B281" s="7" t="s">
        <v>16</v>
      </c>
      <c r="C281" s="6" t="s">
        <v>17</v>
      </c>
      <c r="D281" s="6" t="s">
        <v>32</v>
      </c>
      <c r="E281" s="6" t="s">
        <v>798</v>
      </c>
      <c r="F281" s="6" t="s">
        <v>799</v>
      </c>
      <c r="G281" s="9">
        <v>1</v>
      </c>
      <c r="H281" s="9">
        <v>1</v>
      </c>
      <c r="I281" s="10">
        <v>592744</v>
      </c>
      <c r="J281" s="11"/>
      <c r="K281" s="11"/>
      <c r="L281" s="11"/>
      <c r="M281" s="11">
        <v>592744</v>
      </c>
      <c r="N281" s="11"/>
      <c r="O281" s="12">
        <f t="shared" si="4"/>
        <v>592744</v>
      </c>
    </row>
    <row r="282" spans="1:15" x14ac:dyDescent="0.3">
      <c r="A282" s="6" t="s">
        <v>800</v>
      </c>
      <c r="B282" s="7" t="s">
        <v>16</v>
      </c>
      <c r="C282" s="6" t="s">
        <v>17</v>
      </c>
      <c r="D282" s="6" t="s">
        <v>314</v>
      </c>
      <c r="E282" s="6" t="s">
        <v>801</v>
      </c>
      <c r="F282" s="6" t="s">
        <v>802</v>
      </c>
      <c r="G282" s="9">
        <v>6</v>
      </c>
      <c r="H282" s="9">
        <v>6</v>
      </c>
      <c r="I282" s="10">
        <v>599564</v>
      </c>
      <c r="J282" s="11">
        <v>89934.599999999991</v>
      </c>
      <c r="K282" s="11"/>
      <c r="L282" s="11"/>
      <c r="M282" s="11">
        <v>509629.4</v>
      </c>
      <c r="N282" s="11"/>
      <c r="O282" s="12">
        <f t="shared" si="4"/>
        <v>599564</v>
      </c>
    </row>
    <row r="283" spans="1:15" x14ac:dyDescent="0.3">
      <c r="A283" s="6" t="s">
        <v>803</v>
      </c>
      <c r="B283" s="7" t="s">
        <v>16</v>
      </c>
      <c r="C283" s="6" t="s">
        <v>17</v>
      </c>
      <c r="D283" s="6" t="s">
        <v>804</v>
      </c>
      <c r="E283" s="6" t="s">
        <v>805</v>
      </c>
      <c r="F283" s="6" t="s">
        <v>806</v>
      </c>
      <c r="G283" s="9">
        <v>14</v>
      </c>
      <c r="H283" s="9">
        <v>14</v>
      </c>
      <c r="I283" s="10">
        <v>600000</v>
      </c>
      <c r="J283" s="11">
        <v>90000</v>
      </c>
      <c r="K283" s="11"/>
      <c r="L283" s="11"/>
      <c r="M283" s="11"/>
      <c r="N283" s="11">
        <v>510000</v>
      </c>
      <c r="O283" s="12">
        <f t="shared" si="4"/>
        <v>600000</v>
      </c>
    </row>
    <row r="284" spans="1:15" x14ac:dyDescent="0.3">
      <c r="A284" s="6" t="s">
        <v>807</v>
      </c>
      <c r="B284" s="7" t="s">
        <v>16</v>
      </c>
      <c r="C284" s="6" t="s">
        <v>17</v>
      </c>
      <c r="D284" s="6" t="s">
        <v>36</v>
      </c>
      <c r="E284" t="s">
        <v>808</v>
      </c>
      <c r="F284" s="6" t="s">
        <v>29</v>
      </c>
      <c r="G284" s="9">
        <v>3</v>
      </c>
      <c r="H284" s="9">
        <v>3</v>
      </c>
      <c r="I284" s="10">
        <v>606939</v>
      </c>
      <c r="J284" s="11"/>
      <c r="K284" s="11">
        <v>91040.849999999991</v>
      </c>
      <c r="L284" s="11"/>
      <c r="M284" s="11">
        <v>515898.15</v>
      </c>
      <c r="N284" s="11"/>
      <c r="O284" s="12">
        <f t="shared" si="4"/>
        <v>606939</v>
      </c>
    </row>
    <row r="285" spans="1:15" x14ac:dyDescent="0.3">
      <c r="A285" s="6" t="s">
        <v>809</v>
      </c>
      <c r="B285" s="7" t="s">
        <v>16</v>
      </c>
      <c r="C285" s="6" t="s">
        <v>17</v>
      </c>
      <c r="D285" s="6" t="s">
        <v>32</v>
      </c>
      <c r="E285" s="6" t="s">
        <v>810</v>
      </c>
      <c r="F285" s="6" t="s">
        <v>811</v>
      </c>
      <c r="G285" s="9">
        <v>14</v>
      </c>
      <c r="H285" s="9">
        <v>14</v>
      </c>
      <c r="I285" s="10">
        <v>607120</v>
      </c>
      <c r="J285" s="11"/>
      <c r="K285" s="11">
        <v>607120</v>
      </c>
      <c r="L285" s="11"/>
      <c r="M285" s="11"/>
      <c r="N285" s="11"/>
      <c r="O285" s="12">
        <f t="shared" si="4"/>
        <v>607120</v>
      </c>
    </row>
    <row r="286" spans="1:15" x14ac:dyDescent="0.3">
      <c r="A286" s="6" t="s">
        <v>812</v>
      </c>
      <c r="B286" s="7" t="s">
        <v>16</v>
      </c>
      <c r="C286" s="6" t="s">
        <v>17</v>
      </c>
      <c r="D286" s="6" t="s">
        <v>32</v>
      </c>
      <c r="E286" s="6" t="s">
        <v>813</v>
      </c>
      <c r="F286" s="6" t="s">
        <v>814</v>
      </c>
      <c r="G286" s="9">
        <v>9</v>
      </c>
      <c r="H286" s="9">
        <v>9</v>
      </c>
      <c r="I286" s="10">
        <v>613049</v>
      </c>
      <c r="J286" s="11">
        <v>613049</v>
      </c>
      <c r="K286" s="11"/>
      <c r="L286" s="11"/>
      <c r="M286" s="11"/>
      <c r="N286" s="11"/>
      <c r="O286" s="12">
        <f t="shared" si="4"/>
        <v>613049</v>
      </c>
    </row>
    <row r="287" spans="1:15" x14ac:dyDescent="0.3">
      <c r="A287" s="6" t="s">
        <v>815</v>
      </c>
      <c r="B287" s="7" t="s">
        <v>16</v>
      </c>
      <c r="C287" s="6" t="s">
        <v>17</v>
      </c>
      <c r="D287" s="6" t="s">
        <v>32</v>
      </c>
      <c r="E287" s="6" t="s">
        <v>816</v>
      </c>
      <c r="F287" s="6" t="s">
        <v>817</v>
      </c>
      <c r="G287" s="9">
        <v>10</v>
      </c>
      <c r="H287" s="9">
        <v>10</v>
      </c>
      <c r="I287" s="10">
        <v>613942</v>
      </c>
      <c r="J287" s="11"/>
      <c r="K287" s="11">
        <v>613942</v>
      </c>
      <c r="L287" s="11"/>
      <c r="M287" s="11"/>
      <c r="N287" s="11"/>
      <c r="O287" s="12">
        <f t="shared" si="4"/>
        <v>613942</v>
      </c>
    </row>
    <row r="288" spans="1:15" x14ac:dyDescent="0.3">
      <c r="A288" s="6" t="s">
        <v>818</v>
      </c>
      <c r="B288" s="7" t="s">
        <v>16</v>
      </c>
      <c r="C288" s="6" t="s">
        <v>17</v>
      </c>
      <c r="D288" s="6" t="s">
        <v>36</v>
      </c>
      <c r="E288" s="6" t="s">
        <v>819</v>
      </c>
      <c r="F288" s="6" t="s">
        <v>29</v>
      </c>
      <c r="G288" s="9">
        <v>10</v>
      </c>
      <c r="H288" s="9">
        <v>10</v>
      </c>
      <c r="I288" s="10">
        <v>615765</v>
      </c>
      <c r="J288" s="11">
        <v>92364.75</v>
      </c>
      <c r="K288" s="11">
        <v>523400.25</v>
      </c>
      <c r="L288" s="11"/>
      <c r="M288" s="11"/>
      <c r="N288" s="11"/>
      <c r="O288" s="12">
        <f t="shared" si="4"/>
        <v>615765</v>
      </c>
    </row>
    <row r="289" spans="1:15" x14ac:dyDescent="0.3">
      <c r="A289" s="6" t="s">
        <v>820</v>
      </c>
      <c r="B289" s="7" t="s">
        <v>16</v>
      </c>
      <c r="C289" s="6" t="s">
        <v>17</v>
      </c>
      <c r="D289" s="6" t="s">
        <v>32</v>
      </c>
      <c r="E289" s="6" t="s">
        <v>821</v>
      </c>
      <c r="F289" s="6" t="s">
        <v>822</v>
      </c>
      <c r="G289" s="9">
        <v>8</v>
      </c>
      <c r="H289" s="9">
        <v>8</v>
      </c>
      <c r="I289" s="10">
        <v>615891</v>
      </c>
      <c r="J289" s="11"/>
      <c r="K289" s="11">
        <v>615891</v>
      </c>
      <c r="L289" s="11"/>
      <c r="M289" s="11"/>
      <c r="N289" s="11"/>
      <c r="O289" s="12">
        <f t="shared" si="4"/>
        <v>615891</v>
      </c>
    </row>
    <row r="290" spans="1:15" x14ac:dyDescent="0.3">
      <c r="A290" s="6" t="s">
        <v>823</v>
      </c>
      <c r="B290" s="7" t="s">
        <v>16</v>
      </c>
      <c r="C290" s="6" t="s">
        <v>17</v>
      </c>
      <c r="D290" s="6" t="s">
        <v>36</v>
      </c>
      <c r="E290" s="6" t="s">
        <v>824</v>
      </c>
      <c r="F290" s="6" t="s">
        <v>29</v>
      </c>
      <c r="G290" s="9">
        <v>13</v>
      </c>
      <c r="H290" s="9">
        <v>13</v>
      </c>
      <c r="I290" s="10">
        <v>617842</v>
      </c>
      <c r="J290" s="11"/>
      <c r="K290" s="11">
        <v>92676.3</v>
      </c>
      <c r="L290" s="11">
        <v>525165.69999999995</v>
      </c>
      <c r="M290" s="11"/>
      <c r="N290" s="11"/>
      <c r="O290" s="12">
        <f t="shared" si="4"/>
        <v>617842</v>
      </c>
    </row>
    <row r="291" spans="1:15" x14ac:dyDescent="0.3">
      <c r="A291" s="6" t="s">
        <v>825</v>
      </c>
      <c r="B291" s="7" t="s">
        <v>16</v>
      </c>
      <c r="C291" s="6" t="s">
        <v>17</v>
      </c>
      <c r="D291" s="6" t="s">
        <v>39</v>
      </c>
      <c r="E291" s="6" t="s">
        <v>826</v>
      </c>
      <c r="F291" s="6" t="s">
        <v>582</v>
      </c>
      <c r="G291" s="9">
        <v>9</v>
      </c>
      <c r="H291" s="9">
        <v>9</v>
      </c>
      <c r="I291" s="10">
        <v>619550</v>
      </c>
      <c r="J291" s="11">
        <v>90000</v>
      </c>
      <c r="K291" s="11">
        <v>529550</v>
      </c>
      <c r="L291" s="11"/>
      <c r="M291" s="11"/>
      <c r="N291" s="11"/>
      <c r="O291" s="12">
        <f t="shared" si="4"/>
        <v>619550</v>
      </c>
    </row>
    <row r="292" spans="1:15" x14ac:dyDescent="0.3">
      <c r="A292" s="6" t="s">
        <v>827</v>
      </c>
      <c r="B292" s="7" t="s">
        <v>16</v>
      </c>
      <c r="C292" s="6" t="s">
        <v>17</v>
      </c>
      <c r="D292" s="6" t="s">
        <v>32</v>
      </c>
      <c r="E292" s="6" t="s">
        <v>828</v>
      </c>
      <c r="F292" s="6" t="s">
        <v>829</v>
      </c>
      <c r="G292" s="9">
        <v>12</v>
      </c>
      <c r="H292" s="9">
        <v>12</v>
      </c>
      <c r="I292" s="10">
        <v>622308</v>
      </c>
      <c r="J292" s="11"/>
      <c r="K292" s="11"/>
      <c r="L292" s="11"/>
      <c r="M292" s="11">
        <v>622308</v>
      </c>
      <c r="N292" s="11"/>
      <c r="O292" s="12">
        <f t="shared" si="4"/>
        <v>622308</v>
      </c>
    </row>
    <row r="293" spans="1:15" x14ac:dyDescent="0.3">
      <c r="A293" s="6" t="s">
        <v>830</v>
      </c>
      <c r="B293" s="7" t="s">
        <v>16</v>
      </c>
      <c r="C293" s="6" t="s">
        <v>17</v>
      </c>
      <c r="D293" s="6" t="s">
        <v>36</v>
      </c>
      <c r="E293" s="6" t="s">
        <v>831</v>
      </c>
      <c r="F293" s="6" t="s">
        <v>29</v>
      </c>
      <c r="G293" s="9">
        <v>6</v>
      </c>
      <c r="H293" s="9">
        <v>6</v>
      </c>
      <c r="I293" s="10">
        <v>624477</v>
      </c>
      <c r="J293" s="11"/>
      <c r="K293" s="11">
        <v>93671.55</v>
      </c>
      <c r="L293" s="11">
        <v>530805.44999999995</v>
      </c>
      <c r="M293" s="11"/>
      <c r="N293" s="11"/>
      <c r="O293" s="12">
        <f t="shared" si="4"/>
        <v>624477</v>
      </c>
    </row>
    <row r="294" spans="1:15" x14ac:dyDescent="0.3">
      <c r="A294" s="6" t="s">
        <v>832</v>
      </c>
      <c r="B294" s="7" t="s">
        <v>16</v>
      </c>
      <c r="C294" s="6" t="s">
        <v>17</v>
      </c>
      <c r="D294" s="6" t="s">
        <v>32</v>
      </c>
      <c r="E294" s="6" t="s">
        <v>833</v>
      </c>
      <c r="F294" s="6" t="s">
        <v>834</v>
      </c>
      <c r="G294" s="9">
        <v>4</v>
      </c>
      <c r="H294" s="9">
        <v>4</v>
      </c>
      <c r="I294" s="10">
        <v>626287</v>
      </c>
      <c r="J294" s="11"/>
      <c r="K294" s="11">
        <v>626287</v>
      </c>
      <c r="L294" s="11"/>
      <c r="M294" s="11"/>
      <c r="N294" s="11"/>
      <c r="O294" s="12">
        <f t="shared" si="4"/>
        <v>626287</v>
      </c>
    </row>
    <row r="295" spans="1:15" x14ac:dyDescent="0.3">
      <c r="A295" s="6" t="s">
        <v>835</v>
      </c>
      <c r="B295" s="7" t="s">
        <v>16</v>
      </c>
      <c r="C295" s="6" t="s">
        <v>17</v>
      </c>
      <c r="D295" s="6" t="s">
        <v>36</v>
      </c>
      <c r="E295" t="s">
        <v>836</v>
      </c>
      <c r="F295" s="6" t="s">
        <v>29</v>
      </c>
      <c r="G295" s="9">
        <v>11</v>
      </c>
      <c r="H295" s="9">
        <v>11</v>
      </c>
      <c r="I295" s="10">
        <v>628145</v>
      </c>
      <c r="J295" s="11"/>
      <c r="K295" s="11">
        <v>94221.75</v>
      </c>
      <c r="L295" s="11"/>
      <c r="M295" s="11">
        <v>533923.25</v>
      </c>
      <c r="N295" s="11"/>
      <c r="O295" s="12">
        <f t="shared" si="4"/>
        <v>628145</v>
      </c>
    </row>
    <row r="296" spans="1:15" x14ac:dyDescent="0.3">
      <c r="A296" s="6" t="s">
        <v>837</v>
      </c>
      <c r="B296" s="7" t="s">
        <v>16</v>
      </c>
      <c r="C296" s="6" t="s">
        <v>17</v>
      </c>
      <c r="D296" s="6" t="s">
        <v>215</v>
      </c>
      <c r="E296" s="6" t="s">
        <v>838</v>
      </c>
      <c r="F296" s="6" t="s">
        <v>839</v>
      </c>
      <c r="G296" s="9">
        <v>8</v>
      </c>
      <c r="H296" s="9">
        <v>8</v>
      </c>
      <c r="I296" s="10">
        <v>646813</v>
      </c>
      <c r="J296" s="11"/>
      <c r="K296" s="11">
        <v>97021.95</v>
      </c>
      <c r="L296" s="11">
        <v>549791.05000000005</v>
      </c>
      <c r="M296" s="11"/>
      <c r="N296" s="11"/>
      <c r="O296" s="12">
        <f t="shared" si="4"/>
        <v>646813</v>
      </c>
    </row>
    <row r="297" spans="1:15" x14ac:dyDescent="0.3">
      <c r="A297" s="6" t="s">
        <v>840</v>
      </c>
      <c r="B297" s="7" t="s">
        <v>16</v>
      </c>
      <c r="C297" s="6" t="s">
        <v>17</v>
      </c>
      <c r="D297" s="6" t="s">
        <v>841</v>
      </c>
      <c r="E297" s="6" t="s">
        <v>842</v>
      </c>
      <c r="F297" s="6" t="s">
        <v>843</v>
      </c>
      <c r="G297" s="9">
        <v>1</v>
      </c>
      <c r="H297" s="9" t="s">
        <v>21</v>
      </c>
      <c r="I297" s="10">
        <v>655000</v>
      </c>
      <c r="J297" s="11"/>
      <c r="K297" s="11"/>
      <c r="L297" s="11">
        <v>75000</v>
      </c>
      <c r="M297" s="11"/>
      <c r="N297" s="11">
        <v>580000</v>
      </c>
      <c r="O297" s="12">
        <f t="shared" si="4"/>
        <v>655000</v>
      </c>
    </row>
    <row r="298" spans="1:15" x14ac:dyDescent="0.3">
      <c r="A298" s="6" t="s">
        <v>844</v>
      </c>
      <c r="B298" s="7" t="s">
        <v>16</v>
      </c>
      <c r="C298" s="6" t="s">
        <v>17</v>
      </c>
      <c r="D298" s="6" t="s">
        <v>841</v>
      </c>
      <c r="E298" s="6" t="s">
        <v>845</v>
      </c>
      <c r="F298" s="6" t="s">
        <v>843</v>
      </c>
      <c r="G298" s="9">
        <v>1</v>
      </c>
      <c r="H298" s="9" t="s">
        <v>21</v>
      </c>
      <c r="I298" s="10">
        <v>655000</v>
      </c>
      <c r="J298" s="11">
        <v>75000</v>
      </c>
      <c r="K298" s="11"/>
      <c r="L298" s="11"/>
      <c r="M298" s="11">
        <v>580000</v>
      </c>
      <c r="N298" s="11"/>
      <c r="O298" s="12">
        <f t="shared" si="4"/>
        <v>655000</v>
      </c>
    </row>
    <row r="299" spans="1:15" x14ac:dyDescent="0.3">
      <c r="A299" s="6" t="s">
        <v>846</v>
      </c>
      <c r="B299" s="7" t="s">
        <v>16</v>
      </c>
      <c r="C299" s="6" t="s">
        <v>17</v>
      </c>
      <c r="D299" s="6" t="s">
        <v>841</v>
      </c>
      <c r="E299" s="6" t="s">
        <v>847</v>
      </c>
      <c r="F299" s="6" t="s">
        <v>843</v>
      </c>
      <c r="G299" s="8" t="s">
        <v>848</v>
      </c>
      <c r="H299" s="9" t="s">
        <v>21</v>
      </c>
      <c r="I299" s="10">
        <v>655000</v>
      </c>
      <c r="J299" s="11">
        <v>75000</v>
      </c>
      <c r="K299" s="11"/>
      <c r="L299" s="11"/>
      <c r="M299" s="11"/>
      <c r="N299" s="11">
        <v>580000</v>
      </c>
      <c r="O299" s="12">
        <f t="shared" si="4"/>
        <v>655000</v>
      </c>
    </row>
    <row r="300" spans="1:15" x14ac:dyDescent="0.3">
      <c r="A300" s="6" t="s">
        <v>849</v>
      </c>
      <c r="B300" s="7" t="s">
        <v>16</v>
      </c>
      <c r="C300" s="6" t="s">
        <v>17</v>
      </c>
      <c r="D300" s="6" t="s">
        <v>841</v>
      </c>
      <c r="E300" s="6" t="s">
        <v>850</v>
      </c>
      <c r="F300" s="6" t="s">
        <v>843</v>
      </c>
      <c r="G300" s="8" t="s">
        <v>848</v>
      </c>
      <c r="H300" s="9" t="s">
        <v>21</v>
      </c>
      <c r="I300" s="10">
        <v>655000</v>
      </c>
      <c r="J300" s="11">
        <v>75000</v>
      </c>
      <c r="K300" s="11"/>
      <c r="L300" s="11"/>
      <c r="M300" s="11"/>
      <c r="N300" s="11">
        <v>580000</v>
      </c>
      <c r="O300" s="12">
        <f t="shared" si="4"/>
        <v>655000</v>
      </c>
    </row>
    <row r="301" spans="1:15" x14ac:dyDescent="0.3">
      <c r="A301" s="6" t="s">
        <v>851</v>
      </c>
      <c r="B301" s="7" t="s">
        <v>16</v>
      </c>
      <c r="C301" s="6" t="s">
        <v>17</v>
      </c>
      <c r="D301" s="6" t="s">
        <v>841</v>
      </c>
      <c r="E301" s="6" t="s">
        <v>852</v>
      </c>
      <c r="F301" s="6" t="s">
        <v>843</v>
      </c>
      <c r="G301" s="9">
        <v>10</v>
      </c>
      <c r="H301" s="9" t="s">
        <v>21</v>
      </c>
      <c r="I301" s="10">
        <v>655000</v>
      </c>
      <c r="J301" s="11">
        <v>75000</v>
      </c>
      <c r="K301" s="11"/>
      <c r="L301" s="11"/>
      <c r="M301" s="11"/>
      <c r="N301" s="11">
        <v>580000</v>
      </c>
      <c r="O301" s="12">
        <f t="shared" si="4"/>
        <v>655000</v>
      </c>
    </row>
    <row r="302" spans="1:15" x14ac:dyDescent="0.3">
      <c r="A302" s="6" t="s">
        <v>853</v>
      </c>
      <c r="B302" s="7" t="s">
        <v>16</v>
      </c>
      <c r="C302" s="6" t="s">
        <v>17</v>
      </c>
      <c r="D302" s="6" t="s">
        <v>841</v>
      </c>
      <c r="E302" s="6" t="s">
        <v>854</v>
      </c>
      <c r="F302" s="6" t="s">
        <v>843</v>
      </c>
      <c r="G302" s="9">
        <v>10</v>
      </c>
      <c r="H302" s="9" t="s">
        <v>21</v>
      </c>
      <c r="I302" s="10">
        <v>655000</v>
      </c>
      <c r="J302" s="11">
        <v>75000</v>
      </c>
      <c r="K302" s="11">
        <v>580000</v>
      </c>
      <c r="L302" s="11"/>
      <c r="M302" s="11"/>
      <c r="N302" s="11"/>
      <c r="O302" s="12">
        <f t="shared" si="4"/>
        <v>655000</v>
      </c>
    </row>
    <row r="303" spans="1:15" x14ac:dyDescent="0.3">
      <c r="A303" s="6" t="s">
        <v>855</v>
      </c>
      <c r="B303" s="7" t="s">
        <v>16</v>
      </c>
      <c r="C303" s="6" t="s">
        <v>17</v>
      </c>
      <c r="D303" s="6" t="s">
        <v>841</v>
      </c>
      <c r="E303" s="6" t="s">
        <v>856</v>
      </c>
      <c r="F303" s="6" t="s">
        <v>843</v>
      </c>
      <c r="G303" s="9">
        <v>12</v>
      </c>
      <c r="H303" s="9" t="s">
        <v>21</v>
      </c>
      <c r="I303" s="10">
        <v>655000</v>
      </c>
      <c r="J303" s="11"/>
      <c r="K303" s="11"/>
      <c r="L303" s="11">
        <v>75000</v>
      </c>
      <c r="M303" s="11">
        <v>580000</v>
      </c>
      <c r="N303" s="11"/>
      <c r="O303" s="12">
        <f t="shared" si="4"/>
        <v>655000</v>
      </c>
    </row>
    <row r="304" spans="1:15" x14ac:dyDescent="0.3">
      <c r="A304" s="6" t="s">
        <v>857</v>
      </c>
      <c r="B304" s="7" t="s">
        <v>16</v>
      </c>
      <c r="C304" s="6" t="s">
        <v>17</v>
      </c>
      <c r="D304" s="6" t="s">
        <v>841</v>
      </c>
      <c r="E304" s="6" t="s">
        <v>858</v>
      </c>
      <c r="F304" s="6" t="s">
        <v>843</v>
      </c>
      <c r="G304" s="9">
        <v>13</v>
      </c>
      <c r="H304" s="9" t="s">
        <v>21</v>
      </c>
      <c r="I304" s="10">
        <v>655000</v>
      </c>
      <c r="J304" s="11"/>
      <c r="K304" s="11"/>
      <c r="L304" s="11">
        <v>75000</v>
      </c>
      <c r="M304" s="11">
        <v>580000</v>
      </c>
      <c r="N304" s="11"/>
      <c r="O304" s="12">
        <f t="shared" si="4"/>
        <v>655000</v>
      </c>
    </row>
    <row r="305" spans="1:15" x14ac:dyDescent="0.3">
      <c r="A305" s="6" t="s">
        <v>859</v>
      </c>
      <c r="B305" s="7" t="s">
        <v>16</v>
      </c>
      <c r="C305" s="6" t="s">
        <v>17</v>
      </c>
      <c r="D305" s="6" t="s">
        <v>841</v>
      </c>
      <c r="E305" s="6" t="s">
        <v>860</v>
      </c>
      <c r="F305" s="6" t="s">
        <v>843</v>
      </c>
      <c r="G305" s="9">
        <v>14</v>
      </c>
      <c r="H305" s="9" t="s">
        <v>21</v>
      </c>
      <c r="I305" s="10">
        <v>655000</v>
      </c>
      <c r="J305" s="11">
        <v>655000</v>
      </c>
      <c r="K305" s="11"/>
      <c r="L305" s="11"/>
      <c r="M305" s="11"/>
      <c r="N305" s="11"/>
      <c r="O305" s="12">
        <f t="shared" si="4"/>
        <v>655000</v>
      </c>
    </row>
    <row r="306" spans="1:15" x14ac:dyDescent="0.3">
      <c r="A306" s="6" t="s">
        <v>861</v>
      </c>
      <c r="B306" s="7" t="s">
        <v>16</v>
      </c>
      <c r="C306" s="6" t="s">
        <v>17</v>
      </c>
      <c r="D306" s="6" t="s">
        <v>841</v>
      </c>
      <c r="E306" s="6" t="s">
        <v>862</v>
      </c>
      <c r="F306" s="6" t="s">
        <v>843</v>
      </c>
      <c r="G306" s="9">
        <v>14</v>
      </c>
      <c r="H306" s="9" t="s">
        <v>21</v>
      </c>
      <c r="I306" s="10">
        <v>655000</v>
      </c>
      <c r="J306" s="11">
        <v>75000</v>
      </c>
      <c r="K306" s="11"/>
      <c r="L306" s="11"/>
      <c r="M306" s="11">
        <v>580000</v>
      </c>
      <c r="N306" s="11"/>
      <c r="O306" s="12">
        <f t="shared" si="4"/>
        <v>655000</v>
      </c>
    </row>
    <row r="307" spans="1:15" x14ac:dyDescent="0.3">
      <c r="A307" s="6" t="s">
        <v>863</v>
      </c>
      <c r="B307" s="7" t="s">
        <v>16</v>
      </c>
      <c r="C307" s="6" t="s">
        <v>17</v>
      </c>
      <c r="D307" s="6" t="s">
        <v>841</v>
      </c>
      <c r="E307" s="6" t="s">
        <v>864</v>
      </c>
      <c r="F307" s="6" t="s">
        <v>843</v>
      </c>
      <c r="G307" s="8" t="s">
        <v>865</v>
      </c>
      <c r="H307" s="9" t="s">
        <v>21</v>
      </c>
      <c r="I307" s="10">
        <v>655000</v>
      </c>
      <c r="J307" s="11">
        <v>75000</v>
      </c>
      <c r="K307" s="11"/>
      <c r="L307" s="11"/>
      <c r="M307" s="11"/>
      <c r="N307" s="11">
        <v>580000</v>
      </c>
      <c r="O307" s="12">
        <f t="shared" si="4"/>
        <v>655000</v>
      </c>
    </row>
    <row r="308" spans="1:15" x14ac:dyDescent="0.3">
      <c r="A308" s="6" t="s">
        <v>866</v>
      </c>
      <c r="B308" s="7" t="s">
        <v>16</v>
      </c>
      <c r="C308" s="6" t="s">
        <v>17</v>
      </c>
      <c r="D308" s="6" t="s">
        <v>841</v>
      </c>
      <c r="E308" s="6" t="s">
        <v>867</v>
      </c>
      <c r="F308" s="6" t="s">
        <v>843</v>
      </c>
      <c r="G308" s="8" t="s">
        <v>865</v>
      </c>
      <c r="H308" s="9" t="s">
        <v>21</v>
      </c>
      <c r="I308" s="10">
        <v>655000</v>
      </c>
      <c r="J308" s="11"/>
      <c r="K308" s="11"/>
      <c r="L308" s="11">
        <v>75000</v>
      </c>
      <c r="M308" s="11">
        <v>580000</v>
      </c>
      <c r="N308" s="11"/>
      <c r="O308" s="12">
        <f t="shared" si="4"/>
        <v>655000</v>
      </c>
    </row>
    <row r="309" spans="1:15" x14ac:dyDescent="0.3">
      <c r="A309" s="6" t="s">
        <v>868</v>
      </c>
      <c r="B309" s="7" t="s">
        <v>16</v>
      </c>
      <c r="C309" s="6" t="s">
        <v>17</v>
      </c>
      <c r="D309" s="6" t="s">
        <v>841</v>
      </c>
      <c r="E309" s="6" t="s">
        <v>869</v>
      </c>
      <c r="F309" s="6" t="s">
        <v>843</v>
      </c>
      <c r="G309" s="8" t="s">
        <v>870</v>
      </c>
      <c r="H309" s="9" t="s">
        <v>21</v>
      </c>
      <c r="I309" s="10">
        <v>655000</v>
      </c>
      <c r="J309" s="11">
        <v>75000</v>
      </c>
      <c r="K309" s="11"/>
      <c r="L309" s="11">
        <v>580000</v>
      </c>
      <c r="M309" s="11"/>
      <c r="N309" s="11"/>
      <c r="O309" s="12">
        <f t="shared" si="4"/>
        <v>655000</v>
      </c>
    </row>
    <row r="310" spans="1:15" x14ac:dyDescent="0.3">
      <c r="A310" s="6" t="s">
        <v>871</v>
      </c>
      <c r="B310" s="7" t="s">
        <v>16</v>
      </c>
      <c r="C310" s="6" t="s">
        <v>17</v>
      </c>
      <c r="D310" s="6" t="s">
        <v>841</v>
      </c>
      <c r="E310" s="6" t="s">
        <v>872</v>
      </c>
      <c r="F310" s="6" t="s">
        <v>843</v>
      </c>
      <c r="G310" s="8" t="s">
        <v>870</v>
      </c>
      <c r="H310" s="9" t="s">
        <v>21</v>
      </c>
      <c r="I310" s="10">
        <v>655000</v>
      </c>
      <c r="J310" s="11">
        <v>45000</v>
      </c>
      <c r="K310" s="11">
        <v>610000</v>
      </c>
      <c r="L310" s="11"/>
      <c r="M310" s="11"/>
      <c r="N310" s="11"/>
      <c r="O310" s="12">
        <f t="shared" si="4"/>
        <v>655000</v>
      </c>
    </row>
    <row r="311" spans="1:15" x14ac:dyDescent="0.3">
      <c r="A311" s="6" t="s">
        <v>873</v>
      </c>
      <c r="B311" s="7" t="s">
        <v>16</v>
      </c>
      <c r="C311" s="6" t="s">
        <v>17</v>
      </c>
      <c r="D311" s="6" t="s">
        <v>841</v>
      </c>
      <c r="E311" s="6" t="s">
        <v>874</v>
      </c>
      <c r="F311" s="6" t="s">
        <v>843</v>
      </c>
      <c r="G311" s="9">
        <v>3</v>
      </c>
      <c r="H311" s="9" t="s">
        <v>21</v>
      </c>
      <c r="I311" s="10">
        <v>655000</v>
      </c>
      <c r="J311" s="11">
        <v>75000</v>
      </c>
      <c r="K311" s="11"/>
      <c r="L311" s="11">
        <v>580000</v>
      </c>
      <c r="M311" s="11"/>
      <c r="N311" s="11"/>
      <c r="O311" s="12">
        <f t="shared" si="4"/>
        <v>655000</v>
      </c>
    </row>
    <row r="312" spans="1:15" x14ac:dyDescent="0.3">
      <c r="A312" s="6" t="s">
        <v>875</v>
      </c>
      <c r="B312" s="7" t="s">
        <v>16</v>
      </c>
      <c r="C312" s="6" t="s">
        <v>17</v>
      </c>
      <c r="D312" s="6" t="s">
        <v>841</v>
      </c>
      <c r="E312" s="6" t="s">
        <v>876</v>
      </c>
      <c r="F312" s="6" t="s">
        <v>843</v>
      </c>
      <c r="G312" s="9">
        <v>3</v>
      </c>
      <c r="H312" s="9" t="s">
        <v>21</v>
      </c>
      <c r="I312" s="10">
        <v>655000</v>
      </c>
      <c r="J312" s="11">
        <v>75000</v>
      </c>
      <c r="K312" s="11"/>
      <c r="L312" s="11">
        <v>580000</v>
      </c>
      <c r="M312" s="11"/>
      <c r="N312" s="11"/>
      <c r="O312" s="12">
        <f t="shared" si="4"/>
        <v>655000</v>
      </c>
    </row>
    <row r="313" spans="1:15" x14ac:dyDescent="0.3">
      <c r="A313" s="6" t="s">
        <v>877</v>
      </c>
      <c r="B313" s="7" t="s">
        <v>16</v>
      </c>
      <c r="C313" s="6" t="s">
        <v>17</v>
      </c>
      <c r="D313" s="6" t="s">
        <v>841</v>
      </c>
      <c r="E313" s="6" t="s">
        <v>878</v>
      </c>
      <c r="F313" s="6" t="s">
        <v>843</v>
      </c>
      <c r="G313" s="9">
        <v>3</v>
      </c>
      <c r="H313" s="9" t="s">
        <v>21</v>
      </c>
      <c r="I313" s="10">
        <v>655000</v>
      </c>
      <c r="J313" s="11"/>
      <c r="K313" s="11">
        <v>75000</v>
      </c>
      <c r="L313" s="11">
        <v>580000</v>
      </c>
      <c r="M313" s="11"/>
      <c r="N313" s="11"/>
      <c r="O313" s="12">
        <f t="shared" si="4"/>
        <v>655000</v>
      </c>
    </row>
    <row r="314" spans="1:15" x14ac:dyDescent="0.3">
      <c r="A314" s="6" t="s">
        <v>879</v>
      </c>
      <c r="B314" s="7" t="s">
        <v>16</v>
      </c>
      <c r="C314" s="6" t="s">
        <v>17</v>
      </c>
      <c r="D314" s="6" t="s">
        <v>841</v>
      </c>
      <c r="E314" s="6" t="s">
        <v>880</v>
      </c>
      <c r="F314" s="6" t="s">
        <v>843</v>
      </c>
      <c r="G314" s="9">
        <v>3</v>
      </c>
      <c r="H314" s="9" t="s">
        <v>21</v>
      </c>
      <c r="I314" s="10">
        <v>655000</v>
      </c>
      <c r="J314" s="11">
        <v>75000</v>
      </c>
      <c r="K314" s="11">
        <v>580000</v>
      </c>
      <c r="L314" s="11"/>
      <c r="M314" s="11"/>
      <c r="N314" s="11"/>
      <c r="O314" s="12">
        <f t="shared" si="4"/>
        <v>655000</v>
      </c>
    </row>
    <row r="315" spans="1:15" x14ac:dyDescent="0.3">
      <c r="A315" s="6" t="s">
        <v>881</v>
      </c>
      <c r="B315" s="7" t="s">
        <v>16</v>
      </c>
      <c r="C315" s="6" t="s">
        <v>17</v>
      </c>
      <c r="D315" s="6" t="s">
        <v>841</v>
      </c>
      <c r="E315" s="6" t="s">
        <v>882</v>
      </c>
      <c r="F315" s="6" t="s">
        <v>843</v>
      </c>
      <c r="G315" s="8" t="s">
        <v>30</v>
      </c>
      <c r="H315" s="9" t="s">
        <v>21</v>
      </c>
      <c r="I315" s="10">
        <v>655000</v>
      </c>
      <c r="J315" s="11"/>
      <c r="K315" s="11"/>
      <c r="L315" s="11">
        <v>75000</v>
      </c>
      <c r="M315" s="11">
        <v>580000</v>
      </c>
      <c r="N315" s="11"/>
      <c r="O315" s="12">
        <f t="shared" si="4"/>
        <v>655000</v>
      </c>
    </row>
    <row r="316" spans="1:15" x14ac:dyDescent="0.3">
      <c r="A316" s="6" t="s">
        <v>883</v>
      </c>
      <c r="B316" s="7" t="s">
        <v>16</v>
      </c>
      <c r="C316" s="6" t="s">
        <v>17</v>
      </c>
      <c r="D316" s="6" t="s">
        <v>841</v>
      </c>
      <c r="E316" s="6" t="s">
        <v>884</v>
      </c>
      <c r="F316" s="6" t="s">
        <v>843</v>
      </c>
      <c r="G316" s="9">
        <v>4</v>
      </c>
      <c r="H316" s="9" t="s">
        <v>21</v>
      </c>
      <c r="I316" s="10">
        <v>655000</v>
      </c>
      <c r="J316" s="11">
        <v>75000</v>
      </c>
      <c r="K316" s="11"/>
      <c r="L316" s="11"/>
      <c r="M316" s="11">
        <v>580000</v>
      </c>
      <c r="N316" s="11"/>
      <c r="O316" s="12">
        <f t="shared" si="4"/>
        <v>655000</v>
      </c>
    </row>
    <row r="317" spans="1:15" x14ac:dyDescent="0.3">
      <c r="A317" s="6" t="s">
        <v>885</v>
      </c>
      <c r="B317" s="7" t="s">
        <v>16</v>
      </c>
      <c r="C317" s="6" t="s">
        <v>17</v>
      </c>
      <c r="D317" s="6" t="s">
        <v>841</v>
      </c>
      <c r="E317" s="6" t="s">
        <v>886</v>
      </c>
      <c r="F317" s="6" t="s">
        <v>843</v>
      </c>
      <c r="G317" s="9">
        <v>5</v>
      </c>
      <c r="H317" s="9" t="s">
        <v>21</v>
      </c>
      <c r="I317" s="10">
        <v>655000</v>
      </c>
      <c r="J317" s="11">
        <v>655000</v>
      </c>
      <c r="K317" s="11"/>
      <c r="L317" s="11"/>
      <c r="M317" s="11"/>
      <c r="N317" s="11"/>
      <c r="O317" s="12">
        <f t="shared" si="4"/>
        <v>655000</v>
      </c>
    </row>
    <row r="318" spans="1:15" x14ac:dyDescent="0.3">
      <c r="A318" s="6" t="s">
        <v>887</v>
      </c>
      <c r="B318" s="7" t="s">
        <v>16</v>
      </c>
      <c r="C318" s="6" t="s">
        <v>17</v>
      </c>
      <c r="D318" s="6" t="s">
        <v>841</v>
      </c>
      <c r="E318" s="6" t="s">
        <v>888</v>
      </c>
      <c r="F318" s="6" t="s">
        <v>843</v>
      </c>
      <c r="G318" s="9">
        <v>5</v>
      </c>
      <c r="H318" s="9" t="s">
        <v>21</v>
      </c>
      <c r="I318" s="10">
        <v>655000</v>
      </c>
      <c r="J318" s="11">
        <v>75000</v>
      </c>
      <c r="K318" s="11"/>
      <c r="L318" s="11"/>
      <c r="M318" s="11">
        <v>580000</v>
      </c>
      <c r="N318" s="11"/>
      <c r="O318" s="12">
        <f t="shared" si="4"/>
        <v>655000</v>
      </c>
    </row>
    <row r="319" spans="1:15" x14ac:dyDescent="0.3">
      <c r="A319" s="6" t="s">
        <v>889</v>
      </c>
      <c r="B319" s="7" t="s">
        <v>16</v>
      </c>
      <c r="C319" s="6" t="s">
        <v>17</v>
      </c>
      <c r="D319" s="6" t="s">
        <v>841</v>
      </c>
      <c r="E319" s="6" t="s">
        <v>890</v>
      </c>
      <c r="F319" s="6" t="s">
        <v>843</v>
      </c>
      <c r="G319" s="8" t="s">
        <v>891</v>
      </c>
      <c r="H319" s="9" t="s">
        <v>21</v>
      </c>
      <c r="I319" s="10">
        <v>655000</v>
      </c>
      <c r="J319" s="11"/>
      <c r="K319" s="11">
        <v>75000</v>
      </c>
      <c r="L319" s="11">
        <v>580000</v>
      </c>
      <c r="M319" s="11"/>
      <c r="N319" s="11"/>
      <c r="O319" s="12">
        <f t="shared" si="4"/>
        <v>655000</v>
      </c>
    </row>
    <row r="320" spans="1:15" x14ac:dyDescent="0.3">
      <c r="A320" s="6" t="s">
        <v>892</v>
      </c>
      <c r="B320" s="7" t="s">
        <v>16</v>
      </c>
      <c r="C320" s="6" t="s">
        <v>17</v>
      </c>
      <c r="D320" s="6" t="s">
        <v>841</v>
      </c>
      <c r="E320" s="6" t="s">
        <v>893</v>
      </c>
      <c r="F320" s="6" t="s">
        <v>843</v>
      </c>
      <c r="G320" s="9">
        <v>7</v>
      </c>
      <c r="H320" s="9" t="s">
        <v>21</v>
      </c>
      <c r="I320" s="10">
        <v>655000</v>
      </c>
      <c r="J320" s="11"/>
      <c r="K320" s="11"/>
      <c r="L320" s="11">
        <v>75000</v>
      </c>
      <c r="M320" s="11"/>
      <c r="N320" s="11">
        <v>580000</v>
      </c>
      <c r="O320" s="12">
        <f t="shared" si="4"/>
        <v>655000</v>
      </c>
    </row>
    <row r="321" spans="1:15" x14ac:dyDescent="0.3">
      <c r="A321" s="6" t="s">
        <v>894</v>
      </c>
      <c r="B321" s="7" t="s">
        <v>16</v>
      </c>
      <c r="C321" s="6" t="s">
        <v>17</v>
      </c>
      <c r="D321" s="6" t="s">
        <v>841</v>
      </c>
      <c r="E321" s="6" t="s">
        <v>895</v>
      </c>
      <c r="F321" s="6" t="s">
        <v>843</v>
      </c>
      <c r="G321" s="9">
        <v>8</v>
      </c>
      <c r="H321" s="9" t="s">
        <v>21</v>
      </c>
      <c r="I321" s="10">
        <v>655000</v>
      </c>
      <c r="J321" s="11"/>
      <c r="K321" s="11"/>
      <c r="L321" s="11">
        <v>75000</v>
      </c>
      <c r="M321" s="11"/>
      <c r="N321" s="11">
        <v>580000</v>
      </c>
      <c r="O321" s="12">
        <f t="shared" si="4"/>
        <v>655000</v>
      </c>
    </row>
    <row r="322" spans="1:15" x14ac:dyDescent="0.3">
      <c r="A322" s="6" t="s">
        <v>896</v>
      </c>
      <c r="B322" s="7" t="s">
        <v>16</v>
      </c>
      <c r="C322" s="6" t="s">
        <v>17</v>
      </c>
      <c r="D322" s="6" t="s">
        <v>841</v>
      </c>
      <c r="E322" s="6" t="s">
        <v>897</v>
      </c>
      <c r="F322" s="6" t="s">
        <v>843</v>
      </c>
      <c r="G322" s="9">
        <v>8</v>
      </c>
      <c r="H322" s="9" t="s">
        <v>21</v>
      </c>
      <c r="I322" s="10">
        <v>655000</v>
      </c>
      <c r="J322" s="11">
        <v>75000</v>
      </c>
      <c r="K322" s="11"/>
      <c r="L322" s="11"/>
      <c r="M322" s="11">
        <v>580000</v>
      </c>
      <c r="N322" s="11"/>
      <c r="O322" s="12">
        <f t="shared" ref="O322:O385" si="5">SUM(J322:N322)</f>
        <v>655000</v>
      </c>
    </row>
    <row r="323" spans="1:15" x14ac:dyDescent="0.3">
      <c r="A323" s="6" t="s">
        <v>898</v>
      </c>
      <c r="B323" s="7" t="s">
        <v>16</v>
      </c>
      <c r="C323" s="6" t="s">
        <v>17</v>
      </c>
      <c r="D323" s="6" t="s">
        <v>841</v>
      </c>
      <c r="E323" s="6" t="s">
        <v>899</v>
      </c>
      <c r="F323" s="6" t="s">
        <v>843</v>
      </c>
      <c r="G323" s="9">
        <v>8</v>
      </c>
      <c r="H323" s="9" t="s">
        <v>21</v>
      </c>
      <c r="I323" s="10">
        <v>655000</v>
      </c>
      <c r="J323" s="11">
        <v>75000</v>
      </c>
      <c r="K323" s="11"/>
      <c r="L323" s="11">
        <v>580000</v>
      </c>
      <c r="M323" s="11"/>
      <c r="N323" s="11"/>
      <c r="O323" s="12">
        <f t="shared" si="5"/>
        <v>655000</v>
      </c>
    </row>
    <row r="324" spans="1:15" x14ac:dyDescent="0.3">
      <c r="A324" s="6" t="s">
        <v>900</v>
      </c>
      <c r="B324" s="7" t="s">
        <v>16</v>
      </c>
      <c r="C324" s="6" t="s">
        <v>17</v>
      </c>
      <c r="D324" s="6" t="s">
        <v>841</v>
      </c>
      <c r="E324" s="6" t="s">
        <v>901</v>
      </c>
      <c r="F324" s="6" t="s">
        <v>843</v>
      </c>
      <c r="G324" s="9">
        <v>8</v>
      </c>
      <c r="H324" s="9" t="s">
        <v>21</v>
      </c>
      <c r="I324" s="10">
        <v>655000</v>
      </c>
      <c r="J324" s="11">
        <v>75000</v>
      </c>
      <c r="K324" s="11"/>
      <c r="L324" s="11"/>
      <c r="M324" s="11">
        <v>580000</v>
      </c>
      <c r="N324" s="11"/>
      <c r="O324" s="12">
        <f t="shared" si="5"/>
        <v>655000</v>
      </c>
    </row>
    <row r="325" spans="1:15" x14ac:dyDescent="0.3">
      <c r="A325" s="6" t="s">
        <v>902</v>
      </c>
      <c r="B325" s="7" t="s">
        <v>16</v>
      </c>
      <c r="C325" s="6" t="s">
        <v>17</v>
      </c>
      <c r="D325" s="6" t="s">
        <v>841</v>
      </c>
      <c r="E325" s="6" t="s">
        <v>903</v>
      </c>
      <c r="F325" s="6" t="s">
        <v>843</v>
      </c>
      <c r="G325" s="9">
        <v>9</v>
      </c>
      <c r="H325" s="9" t="s">
        <v>21</v>
      </c>
      <c r="I325" s="10">
        <v>655000</v>
      </c>
      <c r="J325" s="11"/>
      <c r="K325" s="11"/>
      <c r="L325" s="11">
        <v>75000</v>
      </c>
      <c r="M325" s="11">
        <v>580000</v>
      </c>
      <c r="N325" s="11"/>
      <c r="O325" s="12">
        <f t="shared" si="5"/>
        <v>655000</v>
      </c>
    </row>
    <row r="326" spans="1:15" x14ac:dyDescent="0.3">
      <c r="A326" s="6" t="s">
        <v>904</v>
      </c>
      <c r="B326" s="7" t="s">
        <v>16</v>
      </c>
      <c r="C326" s="6" t="s">
        <v>17</v>
      </c>
      <c r="D326" s="6" t="s">
        <v>841</v>
      </c>
      <c r="E326" s="6" t="s">
        <v>905</v>
      </c>
      <c r="F326" s="6" t="s">
        <v>843</v>
      </c>
      <c r="G326" s="9">
        <v>9</v>
      </c>
      <c r="H326" s="9" t="s">
        <v>21</v>
      </c>
      <c r="I326" s="10">
        <v>655000</v>
      </c>
      <c r="J326" s="11">
        <v>75000</v>
      </c>
      <c r="K326" s="11">
        <v>580000</v>
      </c>
      <c r="L326" s="11"/>
      <c r="M326" s="11"/>
      <c r="N326" s="11"/>
      <c r="O326" s="12">
        <f t="shared" si="5"/>
        <v>655000</v>
      </c>
    </row>
    <row r="327" spans="1:15" x14ac:dyDescent="0.3">
      <c r="A327" s="6" t="s">
        <v>906</v>
      </c>
      <c r="B327" s="7" t="s">
        <v>16</v>
      </c>
      <c r="C327" s="6" t="s">
        <v>17</v>
      </c>
      <c r="D327" s="6" t="s">
        <v>32</v>
      </c>
      <c r="E327" s="6" t="s">
        <v>907</v>
      </c>
      <c r="F327" s="6" t="s">
        <v>908</v>
      </c>
      <c r="G327" s="9">
        <v>9</v>
      </c>
      <c r="H327" s="9">
        <v>9</v>
      </c>
      <c r="I327" s="10">
        <v>657151</v>
      </c>
      <c r="J327" s="11">
        <v>657151</v>
      </c>
      <c r="K327" s="11"/>
      <c r="L327" s="11"/>
      <c r="M327" s="11"/>
      <c r="N327" s="11"/>
      <c r="O327" s="12">
        <f t="shared" si="5"/>
        <v>657151</v>
      </c>
    </row>
    <row r="328" spans="1:15" x14ac:dyDescent="0.3">
      <c r="A328" s="6" t="s">
        <v>909</v>
      </c>
      <c r="B328" s="7" t="s">
        <v>16</v>
      </c>
      <c r="C328" s="6" t="s">
        <v>17</v>
      </c>
      <c r="D328" s="6" t="s">
        <v>32</v>
      </c>
      <c r="E328" s="6" t="s">
        <v>910</v>
      </c>
      <c r="F328" s="6" t="s">
        <v>911</v>
      </c>
      <c r="G328" s="9">
        <v>9</v>
      </c>
      <c r="H328" s="9">
        <v>9</v>
      </c>
      <c r="I328" s="10">
        <v>660319</v>
      </c>
      <c r="J328" s="11"/>
      <c r="K328" s="11"/>
      <c r="L328" s="11">
        <v>660319</v>
      </c>
      <c r="M328" s="11"/>
      <c r="N328" s="11"/>
      <c r="O328" s="12">
        <f t="shared" si="5"/>
        <v>660319</v>
      </c>
    </row>
    <row r="329" spans="1:15" x14ac:dyDescent="0.3">
      <c r="A329" s="6" t="s">
        <v>912</v>
      </c>
      <c r="B329" s="7" t="s">
        <v>16</v>
      </c>
      <c r="C329" s="6" t="s">
        <v>17</v>
      </c>
      <c r="D329" s="6" t="s">
        <v>43</v>
      </c>
      <c r="E329" s="6" t="s">
        <v>913</v>
      </c>
      <c r="F329" s="6" t="s">
        <v>914</v>
      </c>
      <c r="G329" s="9">
        <v>13</v>
      </c>
      <c r="H329" s="9">
        <v>13</v>
      </c>
      <c r="I329" s="10">
        <v>665192</v>
      </c>
      <c r="J329" s="11"/>
      <c r="K329" s="11">
        <v>665192</v>
      </c>
      <c r="L329" s="11"/>
      <c r="M329" s="11"/>
      <c r="N329" s="11"/>
      <c r="O329" s="12">
        <f t="shared" si="5"/>
        <v>665192</v>
      </c>
    </row>
    <row r="330" spans="1:15" x14ac:dyDescent="0.3">
      <c r="A330" s="6" t="s">
        <v>915</v>
      </c>
      <c r="B330" s="7" t="s">
        <v>16</v>
      </c>
      <c r="C330" s="6" t="s">
        <v>17</v>
      </c>
      <c r="D330" s="6" t="s">
        <v>32</v>
      </c>
      <c r="E330" s="6" t="s">
        <v>916</v>
      </c>
      <c r="F330" s="6" t="s">
        <v>917</v>
      </c>
      <c r="G330" s="9">
        <v>1</v>
      </c>
      <c r="H330" s="9">
        <v>1</v>
      </c>
      <c r="I330" s="10">
        <v>672014</v>
      </c>
      <c r="J330" s="11">
        <v>672014</v>
      </c>
      <c r="K330" s="11"/>
      <c r="L330" s="11"/>
      <c r="M330" s="11"/>
      <c r="N330" s="11"/>
      <c r="O330" s="12">
        <f t="shared" si="5"/>
        <v>672014</v>
      </c>
    </row>
    <row r="331" spans="1:15" x14ac:dyDescent="0.3">
      <c r="A331" s="6" t="s">
        <v>918</v>
      </c>
      <c r="B331" s="9" t="s">
        <v>16</v>
      </c>
      <c r="C331" s="6" t="s">
        <v>17</v>
      </c>
      <c r="D331" s="6" t="s">
        <v>32</v>
      </c>
      <c r="E331" s="6" t="s">
        <v>919</v>
      </c>
      <c r="F331" s="6" t="s">
        <v>920</v>
      </c>
      <c r="G331" s="9">
        <v>3</v>
      </c>
      <c r="H331" s="9">
        <v>3</v>
      </c>
      <c r="I331" s="10">
        <v>675344</v>
      </c>
      <c r="J331" s="11"/>
      <c r="K331" s="11">
        <v>675344</v>
      </c>
      <c r="L331" s="11"/>
      <c r="M331" s="11"/>
      <c r="N331" s="11"/>
      <c r="O331" s="12">
        <f t="shared" si="5"/>
        <v>675344</v>
      </c>
    </row>
    <row r="332" spans="1:15" x14ac:dyDescent="0.3">
      <c r="A332" s="6" t="s">
        <v>921</v>
      </c>
      <c r="B332" s="7" t="s">
        <v>16</v>
      </c>
      <c r="C332" s="6" t="s">
        <v>17</v>
      </c>
      <c r="D332" s="6" t="s">
        <v>314</v>
      </c>
      <c r="E332" s="6" t="s">
        <v>922</v>
      </c>
      <c r="F332" s="6" t="s">
        <v>923</v>
      </c>
      <c r="G332" s="9">
        <v>11</v>
      </c>
      <c r="H332" s="9">
        <v>11</v>
      </c>
      <c r="I332" s="10">
        <v>677296</v>
      </c>
      <c r="J332" s="11">
        <v>101594.4</v>
      </c>
      <c r="K332" s="11"/>
      <c r="L332" s="11"/>
      <c r="M332" s="11">
        <v>575701.6</v>
      </c>
      <c r="N332" s="11"/>
      <c r="O332" s="12">
        <f t="shared" si="5"/>
        <v>677296</v>
      </c>
    </row>
    <row r="333" spans="1:15" x14ac:dyDescent="0.3">
      <c r="A333" s="6" t="s">
        <v>924</v>
      </c>
      <c r="B333" s="7" t="s">
        <v>16</v>
      </c>
      <c r="C333" s="6" t="s">
        <v>17</v>
      </c>
      <c r="D333" s="6" t="s">
        <v>32</v>
      </c>
      <c r="E333" s="6" t="s">
        <v>925</v>
      </c>
      <c r="F333" s="6" t="s">
        <v>661</v>
      </c>
      <c r="G333" s="9">
        <v>6</v>
      </c>
      <c r="H333" s="9">
        <v>6</v>
      </c>
      <c r="I333" s="10">
        <v>685497</v>
      </c>
      <c r="J333" s="11">
        <v>685497</v>
      </c>
      <c r="K333" s="11"/>
      <c r="L333" s="11"/>
      <c r="M333" s="11"/>
      <c r="N333" s="11"/>
      <c r="O333" s="12">
        <f t="shared" si="5"/>
        <v>685497</v>
      </c>
    </row>
    <row r="334" spans="1:15" x14ac:dyDescent="0.3">
      <c r="A334" s="6" t="s">
        <v>926</v>
      </c>
      <c r="B334" s="7" t="s">
        <v>16</v>
      </c>
      <c r="C334" s="6" t="s">
        <v>17</v>
      </c>
      <c r="D334" s="6" t="s">
        <v>32</v>
      </c>
      <c r="E334" s="6" t="s">
        <v>927</v>
      </c>
      <c r="F334" s="6" t="s">
        <v>928</v>
      </c>
      <c r="G334" s="9">
        <v>10</v>
      </c>
      <c r="H334" s="9">
        <v>10</v>
      </c>
      <c r="I334" s="10">
        <v>690695</v>
      </c>
      <c r="J334" s="11"/>
      <c r="K334" s="11"/>
      <c r="L334" s="11"/>
      <c r="M334" s="11">
        <v>690695</v>
      </c>
      <c r="N334" s="11"/>
      <c r="O334" s="12">
        <f t="shared" si="5"/>
        <v>690695</v>
      </c>
    </row>
    <row r="335" spans="1:15" x14ac:dyDescent="0.3">
      <c r="A335" s="6" t="s">
        <v>929</v>
      </c>
      <c r="B335" s="7" t="s">
        <v>16</v>
      </c>
      <c r="C335" s="6" t="s">
        <v>17</v>
      </c>
      <c r="D335" s="6" t="s">
        <v>32</v>
      </c>
      <c r="E335" s="6" t="s">
        <v>930</v>
      </c>
      <c r="F335" s="6" t="s">
        <v>931</v>
      </c>
      <c r="G335" s="9">
        <v>10</v>
      </c>
      <c r="H335" s="9">
        <v>10</v>
      </c>
      <c r="I335" s="10">
        <v>698492</v>
      </c>
      <c r="J335" s="11"/>
      <c r="K335" s="11"/>
      <c r="L335" s="11"/>
      <c r="M335" s="11">
        <v>698492</v>
      </c>
      <c r="N335" s="11"/>
      <c r="O335" s="12">
        <f t="shared" si="5"/>
        <v>698492</v>
      </c>
    </row>
    <row r="336" spans="1:15" x14ac:dyDescent="0.3">
      <c r="A336" s="6" t="s">
        <v>932</v>
      </c>
      <c r="B336" s="7" t="s">
        <v>16</v>
      </c>
      <c r="C336" s="6" t="s">
        <v>17</v>
      </c>
      <c r="D336" s="6" t="s">
        <v>32</v>
      </c>
      <c r="E336" s="6" t="s">
        <v>933</v>
      </c>
      <c r="F336" s="6" t="s">
        <v>934</v>
      </c>
      <c r="G336" s="9">
        <v>4</v>
      </c>
      <c r="H336" s="9">
        <v>4</v>
      </c>
      <c r="I336" s="10">
        <v>699548</v>
      </c>
      <c r="J336" s="11">
        <v>699548</v>
      </c>
      <c r="K336" s="11"/>
      <c r="L336" s="11"/>
      <c r="M336" s="11"/>
      <c r="N336" s="11"/>
      <c r="O336" s="12">
        <f t="shared" si="5"/>
        <v>699548</v>
      </c>
    </row>
    <row r="337" spans="1:15" x14ac:dyDescent="0.3">
      <c r="A337" s="6" t="s">
        <v>935</v>
      </c>
      <c r="B337" s="7" t="s">
        <v>16</v>
      </c>
      <c r="C337" s="6" t="s">
        <v>17</v>
      </c>
      <c r="D337" s="6" t="s">
        <v>631</v>
      </c>
      <c r="E337" s="6" t="s">
        <v>936</v>
      </c>
      <c r="F337" s="6" t="s">
        <v>937</v>
      </c>
      <c r="G337" s="8">
        <v>14</v>
      </c>
      <c r="H337" s="9">
        <v>14</v>
      </c>
      <c r="I337" s="10">
        <v>700000</v>
      </c>
      <c r="J337" s="11">
        <v>105000</v>
      </c>
      <c r="K337" s="11"/>
      <c r="L337" s="11">
        <v>595000</v>
      </c>
      <c r="M337" s="11"/>
      <c r="N337" s="11"/>
      <c r="O337" s="12">
        <f t="shared" si="5"/>
        <v>700000</v>
      </c>
    </row>
    <row r="338" spans="1:15" x14ac:dyDescent="0.3">
      <c r="A338" s="6" t="s">
        <v>938</v>
      </c>
      <c r="B338" s="7" t="s">
        <v>16</v>
      </c>
      <c r="C338" s="6" t="s">
        <v>17</v>
      </c>
      <c r="D338" s="6" t="s">
        <v>314</v>
      </c>
      <c r="E338" s="6" t="s">
        <v>939</v>
      </c>
      <c r="F338" s="6" t="s">
        <v>940</v>
      </c>
      <c r="G338" s="9">
        <v>7</v>
      </c>
      <c r="H338" s="9">
        <v>7</v>
      </c>
      <c r="I338" s="10">
        <v>701780</v>
      </c>
      <c r="J338" s="11">
        <v>105267</v>
      </c>
      <c r="K338" s="11"/>
      <c r="L338" s="11"/>
      <c r="M338" s="11">
        <v>596513</v>
      </c>
      <c r="N338" s="11"/>
      <c r="O338" s="12">
        <f t="shared" si="5"/>
        <v>701780</v>
      </c>
    </row>
    <row r="339" spans="1:15" x14ac:dyDescent="0.3">
      <c r="A339" s="6" t="s">
        <v>941</v>
      </c>
      <c r="B339" s="7" t="s">
        <v>16</v>
      </c>
      <c r="C339" s="6" t="s">
        <v>17</v>
      </c>
      <c r="D339" s="6" t="s">
        <v>215</v>
      </c>
      <c r="E339" s="6" t="s">
        <v>942</v>
      </c>
      <c r="F339" s="6" t="s">
        <v>943</v>
      </c>
      <c r="G339" s="9">
        <v>12</v>
      </c>
      <c r="H339" s="9">
        <v>12</v>
      </c>
      <c r="I339" s="10">
        <v>703450</v>
      </c>
      <c r="J339" s="11">
        <v>105517.5</v>
      </c>
      <c r="K339" s="11"/>
      <c r="L339" s="11"/>
      <c r="M339" s="11">
        <v>597932.5</v>
      </c>
      <c r="N339" s="11"/>
      <c r="O339" s="12">
        <f t="shared" si="5"/>
        <v>703450</v>
      </c>
    </row>
    <row r="340" spans="1:15" x14ac:dyDescent="0.3">
      <c r="A340" s="6" t="s">
        <v>944</v>
      </c>
      <c r="B340" s="7" t="s">
        <v>16</v>
      </c>
      <c r="C340" s="6" t="s">
        <v>17</v>
      </c>
      <c r="D340" s="6" t="s">
        <v>32</v>
      </c>
      <c r="E340" s="6" t="s">
        <v>945</v>
      </c>
      <c r="F340" s="6" t="s">
        <v>946</v>
      </c>
      <c r="G340" s="9">
        <v>10</v>
      </c>
      <c r="H340" s="9">
        <v>10</v>
      </c>
      <c r="I340" s="10">
        <v>705883</v>
      </c>
      <c r="J340" s="11">
        <v>705883</v>
      </c>
      <c r="K340" s="11"/>
      <c r="L340" s="11"/>
      <c r="M340" s="11"/>
      <c r="N340" s="11"/>
      <c r="O340" s="12">
        <f t="shared" si="5"/>
        <v>705883</v>
      </c>
    </row>
    <row r="341" spans="1:15" x14ac:dyDescent="0.3">
      <c r="A341" s="6" t="s">
        <v>947</v>
      </c>
      <c r="B341" s="7" t="s">
        <v>16</v>
      </c>
      <c r="C341" s="6" t="s">
        <v>17</v>
      </c>
      <c r="D341" s="6" t="s">
        <v>32</v>
      </c>
      <c r="E341" s="6" t="s">
        <v>948</v>
      </c>
      <c r="F341" s="6" t="s">
        <v>621</v>
      </c>
      <c r="G341" s="9">
        <v>4</v>
      </c>
      <c r="H341" s="9">
        <v>4</v>
      </c>
      <c r="I341" s="10">
        <v>707020</v>
      </c>
      <c r="J341" s="11">
        <v>707020</v>
      </c>
      <c r="K341" s="11"/>
      <c r="L341" s="11"/>
      <c r="M341" s="11"/>
      <c r="N341" s="11"/>
      <c r="O341" s="12">
        <f t="shared" si="5"/>
        <v>707020</v>
      </c>
    </row>
    <row r="342" spans="1:15" x14ac:dyDescent="0.3">
      <c r="A342" s="6" t="s">
        <v>949</v>
      </c>
      <c r="B342" s="7" t="s">
        <v>16</v>
      </c>
      <c r="C342" s="6" t="s">
        <v>17</v>
      </c>
      <c r="D342" s="6" t="s">
        <v>32</v>
      </c>
      <c r="E342" s="6" t="s">
        <v>950</v>
      </c>
      <c r="F342" s="6" t="s">
        <v>951</v>
      </c>
      <c r="G342" s="9">
        <v>10</v>
      </c>
      <c r="H342" s="9">
        <v>10</v>
      </c>
      <c r="I342" s="10">
        <v>712706</v>
      </c>
      <c r="J342" s="11"/>
      <c r="K342" s="11">
        <v>712706</v>
      </c>
      <c r="L342" s="11"/>
      <c r="M342" s="11"/>
      <c r="N342" s="11"/>
      <c r="O342" s="12">
        <f t="shared" si="5"/>
        <v>712706</v>
      </c>
    </row>
    <row r="343" spans="1:15" x14ac:dyDescent="0.3">
      <c r="A343" s="6" t="s">
        <v>952</v>
      </c>
      <c r="B343" s="7" t="s">
        <v>16</v>
      </c>
      <c r="C343" s="6" t="s">
        <v>17</v>
      </c>
      <c r="D343" s="6" t="s">
        <v>115</v>
      </c>
      <c r="E343" s="6" t="s">
        <v>953</v>
      </c>
      <c r="F343" s="6" t="s">
        <v>954</v>
      </c>
      <c r="G343" s="9">
        <v>2</v>
      </c>
      <c r="H343" s="9">
        <v>2</v>
      </c>
      <c r="I343" s="10">
        <v>723903</v>
      </c>
      <c r="J343" s="11"/>
      <c r="K343" s="11">
        <v>723903</v>
      </c>
      <c r="L343" s="11"/>
      <c r="M343" s="11"/>
      <c r="N343" s="11"/>
      <c r="O343" s="12">
        <f t="shared" si="5"/>
        <v>723903</v>
      </c>
    </row>
    <row r="344" spans="1:15" x14ac:dyDescent="0.3">
      <c r="A344" s="6" t="s">
        <v>955</v>
      </c>
      <c r="B344" s="7" t="s">
        <v>16</v>
      </c>
      <c r="C344" s="6" t="s">
        <v>17</v>
      </c>
      <c r="D344" s="6" t="s">
        <v>314</v>
      </c>
      <c r="E344" s="6" t="s">
        <v>956</v>
      </c>
      <c r="F344" s="6" t="s">
        <v>957</v>
      </c>
      <c r="G344" s="9">
        <v>1</v>
      </c>
      <c r="H344" s="9">
        <v>1</v>
      </c>
      <c r="I344" s="10">
        <v>730115</v>
      </c>
      <c r="J344" s="11">
        <v>109517.25</v>
      </c>
      <c r="K344" s="11"/>
      <c r="L344" s="11"/>
      <c r="M344" s="11">
        <v>620597.75</v>
      </c>
      <c r="N344" s="11"/>
      <c r="O344" s="12">
        <f t="shared" si="5"/>
        <v>730115</v>
      </c>
    </row>
    <row r="345" spans="1:15" x14ac:dyDescent="0.3">
      <c r="A345" s="6" t="s">
        <v>958</v>
      </c>
      <c r="B345" s="7" t="s">
        <v>16</v>
      </c>
      <c r="C345" s="6" t="s">
        <v>17</v>
      </c>
      <c r="D345" s="6" t="s">
        <v>36</v>
      </c>
      <c r="E345" s="6" t="s">
        <v>959</v>
      </c>
      <c r="F345" s="6" t="s">
        <v>29</v>
      </c>
      <c r="G345" s="9">
        <v>13</v>
      </c>
      <c r="H345" s="9">
        <v>13</v>
      </c>
      <c r="I345" s="10">
        <v>730633</v>
      </c>
      <c r="J345" s="11"/>
      <c r="K345" s="11">
        <v>109594.95</v>
      </c>
      <c r="L345" s="11">
        <v>621038.05000000005</v>
      </c>
      <c r="M345" s="11"/>
      <c r="N345" s="11"/>
      <c r="O345" s="12">
        <f t="shared" si="5"/>
        <v>730633</v>
      </c>
    </row>
    <row r="346" spans="1:15" x14ac:dyDescent="0.3">
      <c r="A346" s="6" t="s">
        <v>960</v>
      </c>
      <c r="B346" s="9" t="s">
        <v>16</v>
      </c>
      <c r="C346" s="6" t="s">
        <v>17</v>
      </c>
      <c r="D346" s="6" t="s">
        <v>32</v>
      </c>
      <c r="E346" s="6" t="s">
        <v>961</v>
      </c>
      <c r="F346" s="6" t="s">
        <v>962</v>
      </c>
      <c r="G346" s="9">
        <v>3</v>
      </c>
      <c r="H346" s="9">
        <v>3</v>
      </c>
      <c r="I346" s="10">
        <v>733254</v>
      </c>
      <c r="J346" s="11"/>
      <c r="K346" s="11">
        <v>733254</v>
      </c>
      <c r="L346" s="11"/>
      <c r="M346" s="11"/>
      <c r="N346" s="11"/>
      <c r="O346" s="12">
        <f t="shared" si="5"/>
        <v>733254</v>
      </c>
    </row>
    <row r="347" spans="1:15" x14ac:dyDescent="0.3">
      <c r="A347" s="6" t="s">
        <v>963</v>
      </c>
      <c r="B347" s="7" t="s">
        <v>16</v>
      </c>
      <c r="C347" s="6" t="s">
        <v>17</v>
      </c>
      <c r="D347" s="6" t="s">
        <v>314</v>
      </c>
      <c r="E347" s="6" t="s">
        <v>964</v>
      </c>
      <c r="F347" s="6" t="s">
        <v>965</v>
      </c>
      <c r="G347" s="9">
        <v>4</v>
      </c>
      <c r="H347" s="9">
        <v>4</v>
      </c>
      <c r="I347" s="10">
        <v>746346</v>
      </c>
      <c r="J347" s="11">
        <v>111951.9</v>
      </c>
      <c r="K347" s="11"/>
      <c r="L347" s="11"/>
      <c r="M347" s="11">
        <v>634394.1</v>
      </c>
      <c r="N347" s="11"/>
      <c r="O347" s="12">
        <f t="shared" si="5"/>
        <v>746346</v>
      </c>
    </row>
    <row r="348" spans="1:15" x14ac:dyDescent="0.3">
      <c r="A348" s="6" t="s">
        <v>966</v>
      </c>
      <c r="B348" s="7" t="s">
        <v>16</v>
      </c>
      <c r="C348" s="6" t="s">
        <v>17</v>
      </c>
      <c r="D348" s="6" t="s">
        <v>752</v>
      </c>
      <c r="E348" s="6" t="s">
        <v>967</v>
      </c>
      <c r="F348" s="6" t="s">
        <v>968</v>
      </c>
      <c r="G348" s="8" t="s">
        <v>21</v>
      </c>
      <c r="H348" s="9" t="s">
        <v>21</v>
      </c>
      <c r="I348" s="10">
        <v>750000</v>
      </c>
      <c r="J348" s="11"/>
      <c r="K348" s="11"/>
      <c r="L348" s="11"/>
      <c r="M348" s="11">
        <v>75000</v>
      </c>
      <c r="N348" s="11">
        <v>675000</v>
      </c>
      <c r="O348" s="12">
        <f t="shared" si="5"/>
        <v>750000</v>
      </c>
    </row>
    <row r="349" spans="1:15" x14ac:dyDescent="0.3">
      <c r="A349" s="6" t="s">
        <v>969</v>
      </c>
      <c r="B349" s="7" t="s">
        <v>16</v>
      </c>
      <c r="C349" s="6" t="s">
        <v>17</v>
      </c>
      <c r="D349" s="6" t="s">
        <v>314</v>
      </c>
      <c r="E349" s="6" t="s">
        <v>970</v>
      </c>
      <c r="F349" s="6" t="s">
        <v>971</v>
      </c>
      <c r="G349" s="9">
        <v>8</v>
      </c>
      <c r="H349" s="9">
        <v>8</v>
      </c>
      <c r="I349" s="10">
        <v>754599</v>
      </c>
      <c r="J349" s="11">
        <v>113189.84999999999</v>
      </c>
      <c r="K349" s="11"/>
      <c r="L349" s="11"/>
      <c r="M349" s="11">
        <v>641409.15</v>
      </c>
      <c r="N349" s="11"/>
      <c r="O349" s="12">
        <f t="shared" si="5"/>
        <v>754599</v>
      </c>
    </row>
    <row r="350" spans="1:15" x14ac:dyDescent="0.3">
      <c r="A350" s="6" t="s">
        <v>972</v>
      </c>
      <c r="B350" s="7" t="s">
        <v>16</v>
      </c>
      <c r="C350" s="6" t="s">
        <v>17</v>
      </c>
      <c r="D350" s="6" t="s">
        <v>32</v>
      </c>
      <c r="E350" s="6" t="s">
        <v>973</v>
      </c>
      <c r="F350" s="6" t="s">
        <v>974</v>
      </c>
      <c r="G350" s="9">
        <v>9</v>
      </c>
      <c r="H350" s="9">
        <v>9</v>
      </c>
      <c r="I350" s="10">
        <v>754696</v>
      </c>
      <c r="J350" s="11">
        <v>754696</v>
      </c>
      <c r="K350" s="11"/>
      <c r="L350" s="11"/>
      <c r="M350" s="11"/>
      <c r="N350" s="11"/>
      <c r="O350" s="12">
        <f t="shared" si="5"/>
        <v>754696</v>
      </c>
    </row>
    <row r="351" spans="1:15" x14ac:dyDescent="0.3">
      <c r="A351" s="6" t="s">
        <v>975</v>
      </c>
      <c r="B351" s="7" t="s">
        <v>16</v>
      </c>
      <c r="C351" s="6" t="s">
        <v>17</v>
      </c>
      <c r="D351" s="6" t="s">
        <v>32</v>
      </c>
      <c r="E351" s="6" t="s">
        <v>976</v>
      </c>
      <c r="F351" s="6" t="s">
        <v>977</v>
      </c>
      <c r="G351" s="9">
        <v>7</v>
      </c>
      <c r="H351" s="9">
        <v>7</v>
      </c>
      <c r="I351" s="10">
        <v>757783</v>
      </c>
      <c r="J351" s="11"/>
      <c r="K351" s="11">
        <v>757783</v>
      </c>
      <c r="L351" s="11"/>
      <c r="M351" s="11"/>
      <c r="N351" s="11"/>
      <c r="O351" s="12">
        <f t="shared" si="5"/>
        <v>757783</v>
      </c>
    </row>
    <row r="352" spans="1:15" x14ac:dyDescent="0.3">
      <c r="A352" s="6" t="s">
        <v>978</v>
      </c>
      <c r="B352" s="7" t="s">
        <v>16</v>
      </c>
      <c r="C352" s="6" t="s">
        <v>17</v>
      </c>
      <c r="D352" s="6" t="s">
        <v>43</v>
      </c>
      <c r="E352" s="6" t="s">
        <v>979</v>
      </c>
      <c r="F352" s="6" t="s">
        <v>980</v>
      </c>
      <c r="G352" s="9">
        <v>7</v>
      </c>
      <c r="H352" s="9">
        <v>7</v>
      </c>
      <c r="I352" s="10">
        <v>767285</v>
      </c>
      <c r="J352" s="11"/>
      <c r="K352" s="11"/>
      <c r="L352" s="11"/>
      <c r="M352" s="11">
        <v>767285</v>
      </c>
      <c r="N352" s="11"/>
      <c r="O352" s="12">
        <f t="shared" si="5"/>
        <v>767285</v>
      </c>
    </row>
    <row r="353" spans="1:15" x14ac:dyDescent="0.3">
      <c r="A353" s="6" t="s">
        <v>981</v>
      </c>
      <c r="B353" s="7" t="s">
        <v>16</v>
      </c>
      <c r="C353" s="6" t="s">
        <v>17</v>
      </c>
      <c r="D353" s="6" t="s">
        <v>32</v>
      </c>
      <c r="E353" s="6" t="s">
        <v>982</v>
      </c>
      <c r="F353" s="6" t="s">
        <v>983</v>
      </c>
      <c r="G353" s="9">
        <v>6</v>
      </c>
      <c r="H353" s="9">
        <v>6</v>
      </c>
      <c r="I353" s="10">
        <v>769478</v>
      </c>
      <c r="J353" s="11"/>
      <c r="K353" s="11">
        <v>769478</v>
      </c>
      <c r="L353" s="11"/>
      <c r="M353" s="11"/>
      <c r="N353" s="11"/>
      <c r="O353" s="12">
        <f t="shared" si="5"/>
        <v>769478</v>
      </c>
    </row>
    <row r="354" spans="1:15" x14ac:dyDescent="0.3">
      <c r="A354" s="6" t="s">
        <v>984</v>
      </c>
      <c r="B354" s="7" t="s">
        <v>16</v>
      </c>
      <c r="C354" s="6" t="s">
        <v>17</v>
      </c>
      <c r="D354" s="6" t="s">
        <v>27</v>
      </c>
      <c r="E354" s="6" t="s">
        <v>985</v>
      </c>
      <c r="F354" s="6" t="s">
        <v>29</v>
      </c>
      <c r="G354" s="9">
        <v>13</v>
      </c>
      <c r="H354" s="9">
        <v>13</v>
      </c>
      <c r="I354" s="10">
        <v>780367</v>
      </c>
      <c r="J354" s="11"/>
      <c r="K354" s="11">
        <v>117055.05</v>
      </c>
      <c r="L354" s="11">
        <v>663311.94999999995</v>
      </c>
      <c r="M354" s="11"/>
      <c r="N354" s="11"/>
      <c r="O354" s="12">
        <f t="shared" si="5"/>
        <v>780367</v>
      </c>
    </row>
    <row r="355" spans="1:15" x14ac:dyDescent="0.3">
      <c r="A355" s="6" t="s">
        <v>986</v>
      </c>
      <c r="B355" s="7" t="s">
        <v>16</v>
      </c>
      <c r="C355" s="6" t="s">
        <v>17</v>
      </c>
      <c r="D355" s="6" t="s">
        <v>32</v>
      </c>
      <c r="E355" s="6" t="s">
        <v>987</v>
      </c>
      <c r="F355" s="6" t="s">
        <v>988</v>
      </c>
      <c r="G355" s="9">
        <v>10</v>
      </c>
      <c r="H355" s="9">
        <v>10</v>
      </c>
      <c r="I355" s="10">
        <v>782473</v>
      </c>
      <c r="J355" s="11">
        <v>782473</v>
      </c>
      <c r="K355" s="11"/>
      <c r="L355" s="11"/>
      <c r="M355" s="11"/>
      <c r="N355" s="11"/>
      <c r="O355" s="12">
        <f t="shared" si="5"/>
        <v>782473</v>
      </c>
    </row>
    <row r="356" spans="1:15" x14ac:dyDescent="0.3">
      <c r="A356" s="6" t="s">
        <v>989</v>
      </c>
      <c r="B356" s="7" t="s">
        <v>16</v>
      </c>
      <c r="C356" s="6" t="s">
        <v>17</v>
      </c>
      <c r="D356" s="6" t="s">
        <v>990</v>
      </c>
      <c r="E356" s="6" t="s">
        <v>991</v>
      </c>
      <c r="F356" s="6" t="s">
        <v>992</v>
      </c>
      <c r="G356" s="8" t="s">
        <v>865</v>
      </c>
      <c r="H356" s="9" t="s">
        <v>21</v>
      </c>
      <c r="I356" s="10">
        <v>783760</v>
      </c>
      <c r="J356" s="11">
        <v>117564</v>
      </c>
      <c r="K356" s="11"/>
      <c r="L356" s="11"/>
      <c r="M356" s="11">
        <v>666196</v>
      </c>
      <c r="N356" s="11"/>
      <c r="O356" s="12">
        <f t="shared" si="5"/>
        <v>783760</v>
      </c>
    </row>
    <row r="357" spans="1:15" x14ac:dyDescent="0.3">
      <c r="A357" s="6" t="s">
        <v>993</v>
      </c>
      <c r="B357" s="9" t="s">
        <v>16</v>
      </c>
      <c r="C357" s="6" t="s">
        <v>17</v>
      </c>
      <c r="D357" s="6" t="s">
        <v>32</v>
      </c>
      <c r="E357" s="6" t="s">
        <v>994</v>
      </c>
      <c r="F357" s="6" t="s">
        <v>995</v>
      </c>
      <c r="G357" s="9">
        <v>3</v>
      </c>
      <c r="H357" s="9">
        <v>3</v>
      </c>
      <c r="I357" s="10">
        <v>794250</v>
      </c>
      <c r="J357" s="11"/>
      <c r="K357" s="11">
        <v>794250</v>
      </c>
      <c r="L357" s="11"/>
      <c r="M357" s="11"/>
      <c r="N357" s="11"/>
      <c r="O357" s="12">
        <f t="shared" si="5"/>
        <v>794250</v>
      </c>
    </row>
    <row r="358" spans="1:15" x14ac:dyDescent="0.3">
      <c r="A358" s="6" t="s">
        <v>996</v>
      </c>
      <c r="B358" s="7" t="s">
        <v>16</v>
      </c>
      <c r="C358" s="6" t="s">
        <v>17</v>
      </c>
      <c r="D358" s="6" t="s">
        <v>32</v>
      </c>
      <c r="E358" s="6" t="s">
        <v>997</v>
      </c>
      <c r="F358" s="6" t="s">
        <v>998</v>
      </c>
      <c r="G358" s="9">
        <v>11</v>
      </c>
      <c r="H358" s="9">
        <v>11</v>
      </c>
      <c r="I358" s="10">
        <v>799205</v>
      </c>
      <c r="J358" s="11">
        <v>799205</v>
      </c>
      <c r="K358" s="11"/>
      <c r="L358" s="11"/>
      <c r="M358" s="11"/>
      <c r="N358" s="11"/>
      <c r="O358" s="12">
        <f t="shared" si="5"/>
        <v>799205</v>
      </c>
    </row>
    <row r="359" spans="1:15" x14ac:dyDescent="0.3">
      <c r="A359" s="6" t="s">
        <v>999</v>
      </c>
      <c r="B359" s="7" t="s">
        <v>16</v>
      </c>
      <c r="C359" s="6" t="s">
        <v>17</v>
      </c>
      <c r="D359" s="6" t="s">
        <v>32</v>
      </c>
      <c r="E359" s="6" t="s">
        <v>1000</v>
      </c>
      <c r="F359" s="6" t="s">
        <v>983</v>
      </c>
      <c r="G359" s="9">
        <v>6</v>
      </c>
      <c r="H359" s="9">
        <v>6</v>
      </c>
      <c r="I359" s="10">
        <v>811469</v>
      </c>
      <c r="J359" s="11"/>
      <c r="K359" s="11">
        <v>811469</v>
      </c>
      <c r="L359" s="11"/>
      <c r="M359" s="11"/>
      <c r="N359" s="11"/>
      <c r="O359" s="12">
        <f t="shared" si="5"/>
        <v>811469</v>
      </c>
    </row>
    <row r="360" spans="1:15" x14ac:dyDescent="0.3">
      <c r="A360" s="6" t="s">
        <v>1001</v>
      </c>
      <c r="B360" s="7" t="s">
        <v>16</v>
      </c>
      <c r="C360" s="6" t="s">
        <v>17</v>
      </c>
      <c r="D360" s="6" t="s">
        <v>314</v>
      </c>
      <c r="E360" s="6" t="s">
        <v>1002</v>
      </c>
      <c r="F360" s="6" t="s">
        <v>1003</v>
      </c>
      <c r="G360" s="9">
        <v>4</v>
      </c>
      <c r="H360" s="9">
        <v>4</v>
      </c>
      <c r="I360" s="10">
        <v>823374</v>
      </c>
      <c r="J360" s="11">
        <v>123506.09999999999</v>
      </c>
      <c r="K360" s="11"/>
      <c r="L360" s="11"/>
      <c r="M360" s="11">
        <v>699867.9</v>
      </c>
      <c r="N360" s="11"/>
      <c r="O360" s="12">
        <f t="shared" si="5"/>
        <v>823374</v>
      </c>
    </row>
    <row r="361" spans="1:15" x14ac:dyDescent="0.3">
      <c r="A361" s="6" t="s">
        <v>1004</v>
      </c>
      <c r="B361" s="7" t="s">
        <v>16</v>
      </c>
      <c r="C361" s="6" t="s">
        <v>17</v>
      </c>
      <c r="D361" s="6" t="s">
        <v>32</v>
      </c>
      <c r="E361" s="6" t="s">
        <v>1005</v>
      </c>
      <c r="F361" s="6" t="s">
        <v>1006</v>
      </c>
      <c r="G361" s="9">
        <v>10</v>
      </c>
      <c r="H361" s="9">
        <v>10</v>
      </c>
      <c r="I361" s="10">
        <v>830637</v>
      </c>
      <c r="J361" s="11">
        <v>830637</v>
      </c>
      <c r="K361" s="11"/>
      <c r="L361" s="11"/>
      <c r="M361" s="11"/>
      <c r="N361" s="11"/>
      <c r="O361" s="12">
        <f t="shared" si="5"/>
        <v>830637</v>
      </c>
    </row>
    <row r="362" spans="1:15" x14ac:dyDescent="0.3">
      <c r="A362" s="6" t="s">
        <v>1007</v>
      </c>
      <c r="B362" s="9" t="s">
        <v>16</v>
      </c>
      <c r="C362" s="6" t="s">
        <v>17</v>
      </c>
      <c r="D362" s="6" t="s">
        <v>215</v>
      </c>
      <c r="E362" s="6" t="s">
        <v>1008</v>
      </c>
      <c r="F362" s="6" t="s">
        <v>1009</v>
      </c>
      <c r="G362" s="9">
        <v>3</v>
      </c>
      <c r="H362" s="9">
        <v>3</v>
      </c>
      <c r="I362" s="10">
        <v>840947</v>
      </c>
      <c r="J362" s="11"/>
      <c r="K362" s="11">
        <v>126142.04999999999</v>
      </c>
      <c r="L362" s="11"/>
      <c r="M362" s="11">
        <v>714804.95</v>
      </c>
      <c r="N362" s="11"/>
      <c r="O362" s="12">
        <f t="shared" si="5"/>
        <v>840947</v>
      </c>
    </row>
    <row r="363" spans="1:15" x14ac:dyDescent="0.3">
      <c r="A363" s="6" t="s">
        <v>1010</v>
      </c>
      <c r="B363" s="7" t="s">
        <v>16</v>
      </c>
      <c r="C363" s="6" t="s">
        <v>17</v>
      </c>
      <c r="D363" s="6" t="s">
        <v>215</v>
      </c>
      <c r="E363" s="6" t="s">
        <v>1011</v>
      </c>
      <c r="F363" s="6" t="s">
        <v>1012</v>
      </c>
      <c r="G363" s="9">
        <v>2</v>
      </c>
      <c r="H363" s="9">
        <v>2</v>
      </c>
      <c r="I363" s="10">
        <v>842273</v>
      </c>
      <c r="J363" s="11"/>
      <c r="K363" s="11">
        <v>126340.95</v>
      </c>
      <c r="L363" s="11">
        <v>715932.05</v>
      </c>
      <c r="M363" s="11"/>
      <c r="N363" s="11"/>
      <c r="O363" s="12">
        <f t="shared" si="5"/>
        <v>842273</v>
      </c>
    </row>
    <row r="364" spans="1:15" x14ac:dyDescent="0.3">
      <c r="A364" s="6" t="s">
        <v>1013</v>
      </c>
      <c r="B364" s="9" t="s">
        <v>16</v>
      </c>
      <c r="C364" s="6" t="s">
        <v>17</v>
      </c>
      <c r="D364" s="6" t="s">
        <v>32</v>
      </c>
      <c r="E364" s="6" t="s">
        <v>1014</v>
      </c>
      <c r="F364" s="6" t="s">
        <v>1015</v>
      </c>
      <c r="G364" s="9">
        <v>5</v>
      </c>
      <c r="H364" s="9">
        <v>5</v>
      </c>
      <c r="I364" s="10">
        <v>846718</v>
      </c>
      <c r="J364" s="11"/>
      <c r="K364" s="11">
        <v>846718</v>
      </c>
      <c r="L364" s="11"/>
      <c r="M364" s="11"/>
      <c r="N364" s="11"/>
      <c r="O364" s="12">
        <f t="shared" si="5"/>
        <v>846718</v>
      </c>
    </row>
    <row r="365" spans="1:15" x14ac:dyDescent="0.3">
      <c r="A365" s="6" t="s">
        <v>1016</v>
      </c>
      <c r="B365" s="7" t="s">
        <v>16</v>
      </c>
      <c r="C365" s="6" t="s">
        <v>17</v>
      </c>
      <c r="D365" s="6" t="s">
        <v>32</v>
      </c>
      <c r="E365" s="6" t="s">
        <v>1017</v>
      </c>
      <c r="F365" s="6" t="s">
        <v>1018</v>
      </c>
      <c r="G365" s="9">
        <v>8</v>
      </c>
      <c r="H365" s="9">
        <v>8</v>
      </c>
      <c r="I365" s="10">
        <v>847287</v>
      </c>
      <c r="J365" s="11">
        <v>847287</v>
      </c>
      <c r="K365" s="11"/>
      <c r="L365" s="11"/>
      <c r="M365" s="11"/>
      <c r="N365" s="11"/>
      <c r="O365" s="12">
        <f t="shared" si="5"/>
        <v>847287</v>
      </c>
    </row>
    <row r="366" spans="1:15" x14ac:dyDescent="0.3">
      <c r="A366" s="6" t="s">
        <v>1019</v>
      </c>
      <c r="B366" s="7" t="s">
        <v>16</v>
      </c>
      <c r="C366" s="6" t="s">
        <v>17</v>
      </c>
      <c r="D366" s="6" t="s">
        <v>32</v>
      </c>
      <c r="E366" s="6" t="s">
        <v>1020</v>
      </c>
      <c r="F366" s="6" t="s">
        <v>1021</v>
      </c>
      <c r="G366" s="9">
        <v>11</v>
      </c>
      <c r="H366" s="9">
        <v>11</v>
      </c>
      <c r="I366" s="10">
        <v>849074</v>
      </c>
      <c r="J366" s="11">
        <v>849074</v>
      </c>
      <c r="K366" s="11"/>
      <c r="L366" s="11"/>
      <c r="M366" s="11"/>
      <c r="N366" s="11"/>
      <c r="O366" s="12">
        <f t="shared" si="5"/>
        <v>849074</v>
      </c>
    </row>
    <row r="367" spans="1:15" x14ac:dyDescent="0.3">
      <c r="A367" s="6" t="s">
        <v>1022</v>
      </c>
      <c r="B367" s="7" t="s">
        <v>16</v>
      </c>
      <c r="C367" s="6" t="s">
        <v>17</v>
      </c>
      <c r="D367" s="6" t="s">
        <v>314</v>
      </c>
      <c r="E367" s="6" t="s">
        <v>1023</v>
      </c>
      <c r="F367" s="6" t="s">
        <v>1024</v>
      </c>
      <c r="G367" s="9">
        <v>4</v>
      </c>
      <c r="H367" s="9">
        <v>4</v>
      </c>
      <c r="I367" s="10">
        <v>857487</v>
      </c>
      <c r="J367" s="11"/>
      <c r="K367" s="11">
        <v>128623.04999999999</v>
      </c>
      <c r="L367" s="11"/>
      <c r="M367" s="11">
        <v>728863.95</v>
      </c>
      <c r="N367" s="11"/>
      <c r="O367" s="12">
        <f t="shared" si="5"/>
        <v>857487</v>
      </c>
    </row>
    <row r="368" spans="1:15" x14ac:dyDescent="0.3">
      <c r="A368" s="6" t="s">
        <v>1025</v>
      </c>
      <c r="B368" s="7" t="s">
        <v>16</v>
      </c>
      <c r="C368" s="6" t="s">
        <v>17</v>
      </c>
      <c r="D368" s="6" t="s">
        <v>32</v>
      </c>
      <c r="E368" s="6" t="s">
        <v>1026</v>
      </c>
      <c r="F368" s="6" t="s">
        <v>1027</v>
      </c>
      <c r="G368" s="9">
        <v>11</v>
      </c>
      <c r="H368" s="9">
        <v>11</v>
      </c>
      <c r="I368" s="10">
        <v>872709</v>
      </c>
      <c r="J368" s="11">
        <v>872709</v>
      </c>
      <c r="K368" s="11"/>
      <c r="L368" s="11"/>
      <c r="M368" s="11"/>
      <c r="N368" s="11"/>
      <c r="O368" s="12">
        <f t="shared" si="5"/>
        <v>872709</v>
      </c>
    </row>
    <row r="369" spans="1:15" x14ac:dyDescent="0.3">
      <c r="A369" s="6" t="s">
        <v>1028</v>
      </c>
      <c r="B369" s="7" t="s">
        <v>16</v>
      </c>
      <c r="C369" s="6" t="s">
        <v>17</v>
      </c>
      <c r="D369" s="6" t="s">
        <v>314</v>
      </c>
      <c r="E369" s="6" t="s">
        <v>1029</v>
      </c>
      <c r="F369" s="6" t="s">
        <v>1030</v>
      </c>
      <c r="G369" s="9">
        <v>2</v>
      </c>
      <c r="H369" s="9">
        <v>2</v>
      </c>
      <c r="I369" s="10">
        <v>875368</v>
      </c>
      <c r="J369" s="11"/>
      <c r="K369" s="11">
        <v>131305.19999999998</v>
      </c>
      <c r="L369" s="11">
        <v>744062.8</v>
      </c>
      <c r="M369" s="11"/>
      <c r="N369" s="11"/>
      <c r="O369" s="12">
        <f t="shared" si="5"/>
        <v>875368</v>
      </c>
    </row>
    <row r="370" spans="1:15" x14ac:dyDescent="0.3">
      <c r="A370" s="6" t="s">
        <v>1031</v>
      </c>
      <c r="B370" s="7" t="s">
        <v>16</v>
      </c>
      <c r="C370" s="6" t="s">
        <v>17</v>
      </c>
      <c r="D370" s="6" t="s">
        <v>314</v>
      </c>
      <c r="E370" s="6" t="s">
        <v>1032</v>
      </c>
      <c r="F370" s="6" t="s">
        <v>1033</v>
      </c>
      <c r="G370" s="9">
        <v>8</v>
      </c>
      <c r="H370" s="9">
        <v>8</v>
      </c>
      <c r="I370" s="10">
        <v>885270</v>
      </c>
      <c r="J370" s="11">
        <v>132790.5</v>
      </c>
      <c r="K370" s="11"/>
      <c r="L370" s="11"/>
      <c r="M370" s="11">
        <v>752479.5</v>
      </c>
      <c r="N370" s="11"/>
      <c r="O370" s="12">
        <f t="shared" si="5"/>
        <v>885270</v>
      </c>
    </row>
    <row r="371" spans="1:15" x14ac:dyDescent="0.3">
      <c r="A371" s="6" t="s">
        <v>1034</v>
      </c>
      <c r="B371" s="7" t="s">
        <v>16</v>
      </c>
      <c r="C371" s="6" t="s">
        <v>17</v>
      </c>
      <c r="D371" s="6" t="s">
        <v>32</v>
      </c>
      <c r="E371" s="6" t="s">
        <v>1035</v>
      </c>
      <c r="F371" s="6" t="s">
        <v>1036</v>
      </c>
      <c r="G371" s="9">
        <v>5</v>
      </c>
      <c r="H371" s="9">
        <v>5</v>
      </c>
      <c r="I371" s="10">
        <v>889928</v>
      </c>
      <c r="J371" s="11"/>
      <c r="K371" s="11">
        <v>889928</v>
      </c>
      <c r="L371" s="11"/>
      <c r="M371" s="11"/>
      <c r="N371" s="11"/>
      <c r="O371" s="12">
        <f t="shared" si="5"/>
        <v>889928</v>
      </c>
    </row>
    <row r="372" spans="1:15" x14ac:dyDescent="0.3">
      <c r="A372" s="6" t="s">
        <v>1037</v>
      </c>
      <c r="B372" s="7" t="s">
        <v>16</v>
      </c>
      <c r="C372" s="6" t="s">
        <v>17</v>
      </c>
      <c r="D372" s="6" t="s">
        <v>32</v>
      </c>
      <c r="E372" s="6" t="s">
        <v>1038</v>
      </c>
      <c r="F372" s="6" t="s">
        <v>1039</v>
      </c>
      <c r="G372" s="9">
        <v>11</v>
      </c>
      <c r="H372" s="9">
        <v>11</v>
      </c>
      <c r="I372" s="10">
        <v>896750</v>
      </c>
      <c r="J372" s="11"/>
      <c r="K372" s="11"/>
      <c r="L372" s="11"/>
      <c r="M372" s="11">
        <v>896750</v>
      </c>
      <c r="N372" s="11"/>
      <c r="O372" s="12">
        <f t="shared" si="5"/>
        <v>896750</v>
      </c>
    </row>
    <row r="373" spans="1:15" x14ac:dyDescent="0.3">
      <c r="A373" s="6" t="s">
        <v>1040</v>
      </c>
      <c r="B373" s="9" t="s">
        <v>16</v>
      </c>
      <c r="C373" s="6" t="s">
        <v>17</v>
      </c>
      <c r="D373" s="6" t="s">
        <v>32</v>
      </c>
      <c r="E373" s="6" t="s">
        <v>1041</v>
      </c>
      <c r="F373" s="6" t="s">
        <v>1042</v>
      </c>
      <c r="G373" s="9">
        <v>3</v>
      </c>
      <c r="H373" s="9">
        <v>3</v>
      </c>
      <c r="I373" s="10">
        <v>897481</v>
      </c>
      <c r="J373" s="11"/>
      <c r="K373" s="11">
        <v>897481</v>
      </c>
      <c r="L373" s="11"/>
      <c r="M373" s="11"/>
      <c r="N373" s="11"/>
      <c r="O373" s="12">
        <f t="shared" si="5"/>
        <v>897481</v>
      </c>
    </row>
    <row r="374" spans="1:15" x14ac:dyDescent="0.3">
      <c r="A374" s="6" t="s">
        <v>1043</v>
      </c>
      <c r="B374" s="7" t="s">
        <v>16</v>
      </c>
      <c r="C374" s="6" t="s">
        <v>17</v>
      </c>
      <c r="D374" s="6" t="s">
        <v>1044</v>
      </c>
      <c r="E374" s="6" t="s">
        <v>1045</v>
      </c>
      <c r="F374" s="6" t="s">
        <v>1046</v>
      </c>
      <c r="G374" s="9">
        <v>4</v>
      </c>
      <c r="H374" s="9">
        <v>4</v>
      </c>
      <c r="I374" s="10">
        <v>917000</v>
      </c>
      <c r="J374" s="11">
        <v>137550</v>
      </c>
      <c r="K374" s="11"/>
      <c r="L374" s="11"/>
      <c r="M374" s="11"/>
      <c r="N374" s="11">
        <v>779450</v>
      </c>
      <c r="O374" s="12">
        <f t="shared" si="5"/>
        <v>917000</v>
      </c>
    </row>
    <row r="375" spans="1:15" x14ac:dyDescent="0.3">
      <c r="A375" s="6" t="s">
        <v>1047</v>
      </c>
      <c r="B375" s="7" t="s">
        <v>16</v>
      </c>
      <c r="C375" s="6" t="s">
        <v>17</v>
      </c>
      <c r="D375" s="6" t="s">
        <v>32</v>
      </c>
      <c r="E375" s="6" t="s">
        <v>1048</v>
      </c>
      <c r="F375" s="6" t="s">
        <v>1049</v>
      </c>
      <c r="G375" s="9">
        <v>7</v>
      </c>
      <c r="H375" s="9">
        <v>7</v>
      </c>
      <c r="I375" s="10">
        <v>929157</v>
      </c>
      <c r="J375" s="11"/>
      <c r="K375" s="11">
        <v>929157</v>
      </c>
      <c r="L375" s="11"/>
      <c r="M375" s="11"/>
      <c r="N375" s="11"/>
      <c r="O375" s="12">
        <f t="shared" si="5"/>
        <v>929157</v>
      </c>
    </row>
    <row r="376" spans="1:15" x14ac:dyDescent="0.3">
      <c r="A376" s="6" t="s">
        <v>1050</v>
      </c>
      <c r="B376" s="7" t="s">
        <v>16</v>
      </c>
      <c r="C376" s="6" t="s">
        <v>17</v>
      </c>
      <c r="D376" s="6" t="s">
        <v>314</v>
      </c>
      <c r="E376" s="6" t="s">
        <v>1051</v>
      </c>
      <c r="F376" s="6" t="s">
        <v>1052</v>
      </c>
      <c r="G376" s="9">
        <v>4</v>
      </c>
      <c r="H376" s="9">
        <v>4</v>
      </c>
      <c r="I376" s="10">
        <v>932039</v>
      </c>
      <c r="J376" s="11"/>
      <c r="K376" s="11">
        <v>139805.85</v>
      </c>
      <c r="L376" s="11"/>
      <c r="M376" s="11">
        <v>792233.15</v>
      </c>
      <c r="N376" s="11"/>
      <c r="O376" s="12">
        <f t="shared" si="5"/>
        <v>932039</v>
      </c>
    </row>
    <row r="377" spans="1:15" x14ac:dyDescent="0.3">
      <c r="A377" s="6" t="s">
        <v>1053</v>
      </c>
      <c r="B377" s="7" t="s">
        <v>16</v>
      </c>
      <c r="C377" s="6" t="s">
        <v>17</v>
      </c>
      <c r="D377" s="6" t="s">
        <v>32</v>
      </c>
      <c r="E377" s="6" t="s">
        <v>1054</v>
      </c>
      <c r="F377" s="6" t="s">
        <v>1055</v>
      </c>
      <c r="G377" s="9">
        <v>14</v>
      </c>
      <c r="H377" s="9">
        <v>14</v>
      </c>
      <c r="I377" s="10">
        <v>932730</v>
      </c>
      <c r="J377" s="11"/>
      <c r="K377" s="11"/>
      <c r="L377" s="11"/>
      <c r="M377" s="11">
        <v>932730</v>
      </c>
      <c r="N377" s="11"/>
      <c r="O377" s="12">
        <f t="shared" si="5"/>
        <v>932730</v>
      </c>
    </row>
    <row r="378" spans="1:15" x14ac:dyDescent="0.3">
      <c r="A378" s="6" t="s">
        <v>1056</v>
      </c>
      <c r="B378" s="7" t="s">
        <v>16</v>
      </c>
      <c r="C378" s="6" t="s">
        <v>17</v>
      </c>
      <c r="D378" s="6" t="s">
        <v>32</v>
      </c>
      <c r="E378" s="6" t="s">
        <v>1057</v>
      </c>
      <c r="F378" s="6" t="s">
        <v>1058</v>
      </c>
      <c r="G378" s="9">
        <v>10</v>
      </c>
      <c r="H378" s="9">
        <v>10</v>
      </c>
      <c r="I378" s="10">
        <v>941015</v>
      </c>
      <c r="J378" s="11"/>
      <c r="K378" s="11"/>
      <c r="L378" s="11"/>
      <c r="M378" s="11">
        <v>941015</v>
      </c>
      <c r="N378" s="11"/>
      <c r="O378" s="12">
        <f t="shared" si="5"/>
        <v>941015</v>
      </c>
    </row>
    <row r="379" spans="1:15" x14ac:dyDescent="0.3">
      <c r="A379" s="6" t="s">
        <v>1059</v>
      </c>
      <c r="B379" s="7" t="s">
        <v>16</v>
      </c>
      <c r="C379" s="6" t="s">
        <v>17</v>
      </c>
      <c r="D379" s="6" t="s">
        <v>32</v>
      </c>
      <c r="E379" s="6" t="s">
        <v>1060</v>
      </c>
      <c r="F379" s="6" t="s">
        <v>1061</v>
      </c>
      <c r="G379" s="9">
        <v>2</v>
      </c>
      <c r="H379" s="9">
        <v>2</v>
      </c>
      <c r="I379" s="10">
        <v>942639</v>
      </c>
      <c r="J379" s="11"/>
      <c r="K379" s="11"/>
      <c r="L379" s="11">
        <v>942639</v>
      </c>
      <c r="M379" s="11"/>
      <c r="N379" s="11"/>
      <c r="O379" s="12">
        <f t="shared" si="5"/>
        <v>942639</v>
      </c>
    </row>
    <row r="380" spans="1:15" x14ac:dyDescent="0.3">
      <c r="A380" s="6" t="s">
        <v>1062</v>
      </c>
      <c r="B380" s="7" t="s">
        <v>16</v>
      </c>
      <c r="C380" s="6" t="s">
        <v>17</v>
      </c>
      <c r="D380" s="6" t="s">
        <v>314</v>
      </c>
      <c r="E380" s="6" t="s">
        <v>1063</v>
      </c>
      <c r="F380" s="6" t="s">
        <v>1064</v>
      </c>
      <c r="G380" s="9">
        <v>13</v>
      </c>
      <c r="H380" s="9">
        <v>13</v>
      </c>
      <c r="I380" s="10">
        <v>953772</v>
      </c>
      <c r="J380" s="11">
        <v>143065.79999999999</v>
      </c>
      <c r="K380" s="11"/>
      <c r="L380" s="11"/>
      <c r="M380" s="11">
        <v>810706.2</v>
      </c>
      <c r="N380" s="11"/>
      <c r="O380" s="12">
        <f t="shared" si="5"/>
        <v>953772</v>
      </c>
    </row>
    <row r="381" spans="1:15" x14ac:dyDescent="0.3">
      <c r="A381" s="6" t="s">
        <v>1065</v>
      </c>
      <c r="B381" s="7" t="s">
        <v>16</v>
      </c>
      <c r="C381" s="6" t="s">
        <v>17</v>
      </c>
      <c r="D381" s="6" t="s">
        <v>36</v>
      </c>
      <c r="E381" s="6" t="s">
        <v>1066</v>
      </c>
      <c r="F381" s="6" t="s">
        <v>29</v>
      </c>
      <c r="G381" s="9">
        <v>9</v>
      </c>
      <c r="H381" s="9">
        <v>9</v>
      </c>
      <c r="I381" s="10">
        <v>974335</v>
      </c>
      <c r="J381" s="11">
        <v>146150</v>
      </c>
      <c r="K381" s="11">
        <v>828185</v>
      </c>
      <c r="L381" s="11"/>
      <c r="M381" s="11"/>
      <c r="N381" s="11"/>
      <c r="O381" s="12">
        <f t="shared" si="5"/>
        <v>974335</v>
      </c>
    </row>
    <row r="382" spans="1:15" x14ac:dyDescent="0.3">
      <c r="A382" s="6" t="s">
        <v>1067</v>
      </c>
      <c r="B382" s="7" t="s">
        <v>16</v>
      </c>
      <c r="C382" s="6" t="s">
        <v>17</v>
      </c>
      <c r="D382" s="6" t="s">
        <v>43</v>
      </c>
      <c r="E382" s="6" t="s">
        <v>1068</v>
      </c>
      <c r="F382" s="6" t="s">
        <v>1069</v>
      </c>
      <c r="G382" s="9">
        <v>10</v>
      </c>
      <c r="H382" s="9">
        <v>10</v>
      </c>
      <c r="I382" s="10">
        <v>975290</v>
      </c>
      <c r="J382" s="11">
        <v>975290</v>
      </c>
      <c r="K382" s="11"/>
      <c r="L382" s="11"/>
      <c r="M382" s="11"/>
      <c r="N382" s="11"/>
      <c r="O382" s="12">
        <f t="shared" si="5"/>
        <v>975290</v>
      </c>
    </row>
    <row r="383" spans="1:15" x14ac:dyDescent="0.3">
      <c r="A383" s="6" t="s">
        <v>1070</v>
      </c>
      <c r="B383" s="7" t="s">
        <v>16</v>
      </c>
      <c r="C383" s="6" t="s">
        <v>17</v>
      </c>
      <c r="D383" s="6" t="s">
        <v>27</v>
      </c>
      <c r="E383" s="6" t="s">
        <v>1071</v>
      </c>
      <c r="F383" s="6" t="s">
        <v>624</v>
      </c>
      <c r="G383" s="9">
        <v>14</v>
      </c>
      <c r="H383" s="9">
        <v>14</v>
      </c>
      <c r="I383" s="10">
        <v>995686</v>
      </c>
      <c r="J383" s="11"/>
      <c r="K383" s="11">
        <v>149352.9</v>
      </c>
      <c r="L383" s="11"/>
      <c r="M383" s="11">
        <v>846333.1</v>
      </c>
      <c r="N383" s="11"/>
      <c r="O383" s="12">
        <f t="shared" si="5"/>
        <v>995686</v>
      </c>
    </row>
    <row r="384" spans="1:15" x14ac:dyDescent="0.3">
      <c r="A384" s="6" t="s">
        <v>1072</v>
      </c>
      <c r="B384" s="7" t="s">
        <v>16</v>
      </c>
      <c r="C384" s="6" t="s">
        <v>17</v>
      </c>
      <c r="D384" s="6" t="s">
        <v>32</v>
      </c>
      <c r="E384" s="6" t="s">
        <v>1073</v>
      </c>
      <c r="F384" s="6" t="s">
        <v>1074</v>
      </c>
      <c r="G384" s="9">
        <v>7</v>
      </c>
      <c r="H384" s="9">
        <v>7</v>
      </c>
      <c r="I384" s="10">
        <v>996651</v>
      </c>
      <c r="J384" s="11"/>
      <c r="K384" s="11"/>
      <c r="L384" s="11"/>
      <c r="M384" s="11">
        <v>996651</v>
      </c>
      <c r="N384" s="11"/>
      <c r="O384" s="12">
        <f t="shared" si="5"/>
        <v>996651</v>
      </c>
    </row>
    <row r="385" spans="1:15" x14ac:dyDescent="0.3">
      <c r="A385" s="6" t="s">
        <v>1075</v>
      </c>
      <c r="B385" s="7" t="s">
        <v>16</v>
      </c>
      <c r="C385" s="6" t="s">
        <v>17</v>
      </c>
      <c r="D385" s="6" t="s">
        <v>43</v>
      </c>
      <c r="E385" s="6" t="s">
        <v>1076</v>
      </c>
      <c r="F385" s="6" t="s">
        <v>1077</v>
      </c>
      <c r="G385" s="9">
        <v>14</v>
      </c>
      <c r="H385" s="9">
        <v>14</v>
      </c>
      <c r="I385" s="10">
        <v>999331</v>
      </c>
      <c r="J385" s="11"/>
      <c r="K385" s="11">
        <v>999331</v>
      </c>
      <c r="L385" s="11"/>
      <c r="M385" s="11"/>
      <c r="N385" s="11"/>
      <c r="O385" s="12">
        <f t="shared" si="5"/>
        <v>999331</v>
      </c>
    </row>
    <row r="386" spans="1:15" x14ac:dyDescent="0.3">
      <c r="A386" s="6" t="s">
        <v>1078</v>
      </c>
      <c r="B386" s="7" t="s">
        <v>16</v>
      </c>
      <c r="C386" s="6" t="s">
        <v>17</v>
      </c>
      <c r="D386" s="6" t="s">
        <v>73</v>
      </c>
      <c r="E386" s="6" t="s">
        <v>1079</v>
      </c>
      <c r="F386" s="6" t="s">
        <v>174</v>
      </c>
      <c r="G386" s="9">
        <v>11</v>
      </c>
      <c r="H386" s="9">
        <v>11</v>
      </c>
      <c r="I386" s="10">
        <v>1000000</v>
      </c>
      <c r="J386" s="11"/>
      <c r="K386" s="11">
        <v>1000000</v>
      </c>
      <c r="L386" s="11"/>
      <c r="M386" s="11"/>
      <c r="N386" s="11"/>
      <c r="O386" s="12">
        <f t="shared" ref="O386:O449" si="6">SUM(J386:N386)</f>
        <v>1000000</v>
      </c>
    </row>
    <row r="387" spans="1:15" x14ac:dyDescent="0.3">
      <c r="A387" s="6" t="s">
        <v>1080</v>
      </c>
      <c r="B387" s="7" t="s">
        <v>16</v>
      </c>
      <c r="C387" s="6" t="s">
        <v>17</v>
      </c>
      <c r="D387" s="6" t="s">
        <v>1044</v>
      </c>
      <c r="E387" t="s">
        <v>1081</v>
      </c>
      <c r="F387" s="6" t="s">
        <v>1082</v>
      </c>
      <c r="G387" s="8">
        <v>14</v>
      </c>
      <c r="H387" s="9">
        <v>14</v>
      </c>
      <c r="I387" s="10">
        <v>1000000</v>
      </c>
      <c r="J387" s="11"/>
      <c r="K387" s="11">
        <v>1000000</v>
      </c>
      <c r="L387" s="11"/>
      <c r="M387" s="11"/>
      <c r="N387" s="11"/>
      <c r="O387" s="12">
        <f t="shared" si="6"/>
        <v>1000000</v>
      </c>
    </row>
    <row r="388" spans="1:15" x14ac:dyDescent="0.3">
      <c r="A388" s="6" t="s">
        <v>1083</v>
      </c>
      <c r="B388" s="7" t="s">
        <v>16</v>
      </c>
      <c r="C388" s="6" t="s">
        <v>17</v>
      </c>
      <c r="D388" s="6" t="s">
        <v>23</v>
      </c>
      <c r="E388" s="6" t="s">
        <v>1084</v>
      </c>
      <c r="F388" s="13" t="s">
        <v>25</v>
      </c>
      <c r="G388" s="9">
        <v>6</v>
      </c>
      <c r="H388" s="9">
        <v>6</v>
      </c>
      <c r="I388" s="10">
        <v>1000000</v>
      </c>
      <c r="J388" s="11"/>
      <c r="K388" s="11"/>
      <c r="L388" s="11">
        <v>1000000</v>
      </c>
      <c r="M388" s="11"/>
      <c r="N388" s="11"/>
      <c r="O388" s="12">
        <f t="shared" si="6"/>
        <v>1000000</v>
      </c>
    </row>
    <row r="389" spans="1:15" x14ac:dyDescent="0.3">
      <c r="A389" s="6" t="s">
        <v>1085</v>
      </c>
      <c r="B389" s="7" t="s">
        <v>16</v>
      </c>
      <c r="C389" s="6" t="s">
        <v>17</v>
      </c>
      <c r="D389" s="6" t="s">
        <v>32</v>
      </c>
      <c r="E389" s="6" t="s">
        <v>1086</v>
      </c>
      <c r="F389" s="6" t="s">
        <v>1087</v>
      </c>
      <c r="G389" s="9">
        <v>6</v>
      </c>
      <c r="H389" s="9">
        <v>6</v>
      </c>
      <c r="I389" s="10">
        <v>1000000</v>
      </c>
      <c r="J389" s="11"/>
      <c r="K389" s="11"/>
      <c r="L389" s="11"/>
      <c r="M389" s="11">
        <v>1000000</v>
      </c>
      <c r="N389" s="11"/>
      <c r="O389" s="12">
        <f t="shared" si="6"/>
        <v>1000000</v>
      </c>
    </row>
    <row r="390" spans="1:15" x14ac:dyDescent="0.3">
      <c r="A390" s="6" t="s">
        <v>1088</v>
      </c>
      <c r="B390" s="7" t="s">
        <v>16</v>
      </c>
      <c r="C390" s="6" t="s">
        <v>17</v>
      </c>
      <c r="D390" s="6" t="s">
        <v>23</v>
      </c>
      <c r="E390" s="6" t="s">
        <v>1089</v>
      </c>
      <c r="F390" s="13" t="s">
        <v>25</v>
      </c>
      <c r="G390" s="9">
        <v>8</v>
      </c>
      <c r="H390" s="9">
        <v>8</v>
      </c>
      <c r="I390" s="10">
        <v>1000000</v>
      </c>
      <c r="J390" s="11">
        <v>1000000</v>
      </c>
      <c r="K390" s="11"/>
      <c r="L390" s="11"/>
      <c r="M390" s="11"/>
      <c r="N390" s="11"/>
      <c r="O390" s="12">
        <f t="shared" si="6"/>
        <v>1000000</v>
      </c>
    </row>
    <row r="391" spans="1:15" x14ac:dyDescent="0.3">
      <c r="A391" s="6" t="s">
        <v>1090</v>
      </c>
      <c r="B391" s="7" t="s">
        <v>16</v>
      </c>
      <c r="C391" s="6" t="s">
        <v>17</v>
      </c>
      <c r="D391" s="6" t="s">
        <v>1044</v>
      </c>
      <c r="E391" t="s">
        <v>1091</v>
      </c>
      <c r="F391" s="6" t="s">
        <v>1092</v>
      </c>
      <c r="G391" s="8">
        <v>10</v>
      </c>
      <c r="H391" s="9" t="s">
        <v>21</v>
      </c>
      <c r="I391" s="10">
        <v>1000000</v>
      </c>
      <c r="J391" s="11"/>
      <c r="K391" s="11">
        <v>150000</v>
      </c>
      <c r="L391" s="11"/>
      <c r="M391" s="11">
        <v>850000</v>
      </c>
      <c r="N391" s="11"/>
      <c r="O391" s="12">
        <f t="shared" si="6"/>
        <v>1000000</v>
      </c>
    </row>
    <row r="392" spans="1:15" x14ac:dyDescent="0.3">
      <c r="A392" s="6" t="s">
        <v>1093</v>
      </c>
      <c r="B392" s="7" t="s">
        <v>16</v>
      </c>
      <c r="C392" s="6" t="s">
        <v>17</v>
      </c>
      <c r="D392" s="6" t="s">
        <v>1044</v>
      </c>
      <c r="E392" s="6" t="s">
        <v>1094</v>
      </c>
      <c r="F392" s="6" t="s">
        <v>1095</v>
      </c>
      <c r="G392" s="8" t="s">
        <v>1096</v>
      </c>
      <c r="H392" s="9" t="s">
        <v>21</v>
      </c>
      <c r="I392" s="10">
        <v>1000000</v>
      </c>
      <c r="J392" s="11"/>
      <c r="K392" s="11">
        <v>1000000</v>
      </c>
      <c r="L392" s="11"/>
      <c r="M392" s="11"/>
      <c r="N392" s="11"/>
      <c r="O392" s="12">
        <f t="shared" si="6"/>
        <v>1000000</v>
      </c>
    </row>
    <row r="393" spans="1:15" x14ac:dyDescent="0.3">
      <c r="A393" s="6" t="s">
        <v>1097</v>
      </c>
      <c r="B393" s="7" t="s">
        <v>16</v>
      </c>
      <c r="C393" s="6" t="s">
        <v>17</v>
      </c>
      <c r="D393" s="6" t="s">
        <v>32</v>
      </c>
      <c r="E393" s="6" t="s">
        <v>1098</v>
      </c>
      <c r="F393" s="6" t="s">
        <v>1099</v>
      </c>
      <c r="G393" s="9">
        <v>4</v>
      </c>
      <c r="H393" s="9">
        <v>4</v>
      </c>
      <c r="I393" s="10">
        <v>1009578</v>
      </c>
      <c r="J393" s="11"/>
      <c r="K393" s="11"/>
      <c r="L393" s="11"/>
      <c r="M393" s="11">
        <v>1009578</v>
      </c>
      <c r="N393" s="11"/>
      <c r="O393" s="12">
        <f t="shared" si="6"/>
        <v>1009578</v>
      </c>
    </row>
    <row r="394" spans="1:15" x14ac:dyDescent="0.3">
      <c r="A394" s="6" t="s">
        <v>1100</v>
      </c>
      <c r="B394" s="7" t="s">
        <v>16</v>
      </c>
      <c r="C394" s="6" t="s">
        <v>17</v>
      </c>
      <c r="D394" s="6" t="s">
        <v>314</v>
      </c>
      <c r="E394" s="6" t="s">
        <v>1101</v>
      </c>
      <c r="F394" s="6" t="s">
        <v>1102</v>
      </c>
      <c r="G394" s="9">
        <v>4</v>
      </c>
      <c r="H394" s="9">
        <v>4</v>
      </c>
      <c r="I394" s="10">
        <v>1048234</v>
      </c>
      <c r="J394" s="11">
        <v>157235</v>
      </c>
      <c r="K394" s="11"/>
      <c r="L394" s="11"/>
      <c r="M394" s="11">
        <v>890999</v>
      </c>
      <c r="N394" s="11"/>
      <c r="O394" s="12">
        <f t="shared" si="6"/>
        <v>1048234</v>
      </c>
    </row>
    <row r="395" spans="1:15" x14ac:dyDescent="0.3">
      <c r="A395" s="6" t="s">
        <v>1103</v>
      </c>
      <c r="B395" s="7" t="s">
        <v>16</v>
      </c>
      <c r="C395" s="6" t="s">
        <v>17</v>
      </c>
      <c r="D395" s="6" t="s">
        <v>314</v>
      </c>
      <c r="E395" s="6" t="s">
        <v>1104</v>
      </c>
      <c r="F395" s="6" t="s">
        <v>1105</v>
      </c>
      <c r="G395" s="9">
        <v>11</v>
      </c>
      <c r="H395" s="9">
        <v>11</v>
      </c>
      <c r="I395" s="10">
        <v>1052533</v>
      </c>
      <c r="J395" s="11">
        <v>157879.94999999998</v>
      </c>
      <c r="K395" s="11"/>
      <c r="L395" s="11"/>
      <c r="M395" s="11">
        <v>894653.05</v>
      </c>
      <c r="N395" s="11"/>
      <c r="O395" s="12">
        <f t="shared" si="6"/>
        <v>1052533</v>
      </c>
    </row>
    <row r="396" spans="1:15" x14ac:dyDescent="0.3">
      <c r="A396" s="6" t="s">
        <v>1106</v>
      </c>
      <c r="B396" s="7" t="s">
        <v>16</v>
      </c>
      <c r="C396" s="6" t="s">
        <v>17</v>
      </c>
      <c r="D396" s="6" t="s">
        <v>32</v>
      </c>
      <c r="E396" s="6" t="s">
        <v>1107</v>
      </c>
      <c r="F396" s="6" t="s">
        <v>1108</v>
      </c>
      <c r="G396" s="9">
        <v>7</v>
      </c>
      <c r="H396" s="9">
        <v>7</v>
      </c>
      <c r="I396" s="10">
        <v>1072022</v>
      </c>
      <c r="J396" s="11">
        <v>1072022</v>
      </c>
      <c r="K396" s="11"/>
      <c r="L396" s="11"/>
      <c r="M396" s="11"/>
      <c r="N396" s="11"/>
      <c r="O396" s="12">
        <f t="shared" si="6"/>
        <v>1072022</v>
      </c>
    </row>
    <row r="397" spans="1:15" x14ac:dyDescent="0.3">
      <c r="A397" s="6" t="s">
        <v>1109</v>
      </c>
      <c r="B397" s="7" t="s">
        <v>16</v>
      </c>
      <c r="C397" s="6" t="s">
        <v>17</v>
      </c>
      <c r="D397" s="6" t="s">
        <v>314</v>
      </c>
      <c r="E397" s="6" t="s">
        <v>1110</v>
      </c>
      <c r="F397" s="6" t="s">
        <v>1111</v>
      </c>
      <c r="G397" s="9">
        <v>6</v>
      </c>
      <c r="H397" s="9">
        <v>6</v>
      </c>
      <c r="I397" s="10">
        <v>1079614</v>
      </c>
      <c r="J397" s="11">
        <v>161942.1</v>
      </c>
      <c r="K397" s="11"/>
      <c r="L397" s="11"/>
      <c r="M397" s="11">
        <v>917671.9</v>
      </c>
      <c r="N397" s="11"/>
      <c r="O397" s="12">
        <f t="shared" si="6"/>
        <v>1079614</v>
      </c>
    </row>
    <row r="398" spans="1:15" x14ac:dyDescent="0.3">
      <c r="A398" s="6" t="s">
        <v>1112</v>
      </c>
      <c r="B398" s="7" t="s">
        <v>16</v>
      </c>
      <c r="C398" s="6" t="s">
        <v>17</v>
      </c>
      <c r="D398" s="6" t="s">
        <v>631</v>
      </c>
      <c r="E398" s="6" t="s">
        <v>1113</v>
      </c>
      <c r="F398" s="6" t="s">
        <v>1114</v>
      </c>
      <c r="G398" s="8">
        <v>14</v>
      </c>
      <c r="H398" s="9">
        <v>14</v>
      </c>
      <c r="I398" s="10">
        <v>1100000</v>
      </c>
      <c r="J398" s="11"/>
      <c r="K398" s="11">
        <v>165000</v>
      </c>
      <c r="L398" s="11">
        <v>935000</v>
      </c>
      <c r="M398" s="11"/>
      <c r="N398" s="11"/>
      <c r="O398" s="12">
        <f t="shared" si="6"/>
        <v>1100000</v>
      </c>
    </row>
    <row r="399" spans="1:15" x14ac:dyDescent="0.3">
      <c r="A399" s="6" t="s">
        <v>1115</v>
      </c>
      <c r="B399" s="7" t="s">
        <v>16</v>
      </c>
      <c r="C399" s="6" t="s">
        <v>17</v>
      </c>
      <c r="D399" s="6" t="s">
        <v>767</v>
      </c>
      <c r="E399" s="6" t="s">
        <v>1116</v>
      </c>
      <c r="F399" s="6" t="s">
        <v>29</v>
      </c>
      <c r="G399" s="9">
        <v>11</v>
      </c>
      <c r="H399" s="9" t="s">
        <v>21</v>
      </c>
      <c r="I399" s="10">
        <v>1106950</v>
      </c>
      <c r="J399" s="11">
        <v>166042.5</v>
      </c>
      <c r="K399" s="11"/>
      <c r="L399" s="11">
        <v>940907.5</v>
      </c>
      <c r="M399" s="11"/>
      <c r="N399" s="11"/>
      <c r="O399" s="12">
        <f t="shared" si="6"/>
        <v>1106950</v>
      </c>
    </row>
    <row r="400" spans="1:15" x14ac:dyDescent="0.3">
      <c r="A400" s="6" t="s">
        <v>1117</v>
      </c>
      <c r="B400" s="7" t="s">
        <v>16</v>
      </c>
      <c r="C400" s="6" t="s">
        <v>17</v>
      </c>
      <c r="D400" s="6" t="s">
        <v>32</v>
      </c>
      <c r="E400" s="6" t="s">
        <v>1118</v>
      </c>
      <c r="F400" s="6" t="s">
        <v>1119</v>
      </c>
      <c r="G400" s="9">
        <v>13</v>
      </c>
      <c r="H400" s="9">
        <v>13</v>
      </c>
      <c r="I400" s="10">
        <v>1112227</v>
      </c>
      <c r="J400" s="11"/>
      <c r="K400" s="11"/>
      <c r="L400" s="11">
        <v>1112227</v>
      </c>
      <c r="M400" s="11"/>
      <c r="N400" s="11"/>
      <c r="O400" s="12">
        <f t="shared" si="6"/>
        <v>1112227</v>
      </c>
    </row>
    <row r="401" spans="1:15" x14ac:dyDescent="0.3">
      <c r="A401" s="6" t="s">
        <v>1120</v>
      </c>
      <c r="B401" s="7" t="s">
        <v>16</v>
      </c>
      <c r="C401" s="6" t="s">
        <v>17</v>
      </c>
      <c r="D401" s="6" t="s">
        <v>314</v>
      </c>
      <c r="E401" s="6" t="s">
        <v>1121</v>
      </c>
      <c r="F401" s="6" t="s">
        <v>1122</v>
      </c>
      <c r="G401" s="9">
        <v>5</v>
      </c>
      <c r="H401" s="9">
        <v>5</v>
      </c>
      <c r="I401" s="10">
        <v>1175777</v>
      </c>
      <c r="J401" s="11">
        <v>176366.55</v>
      </c>
      <c r="K401" s="11"/>
      <c r="L401" s="11"/>
      <c r="M401" s="11">
        <v>999410.45</v>
      </c>
      <c r="N401" s="11"/>
      <c r="O401" s="12">
        <f t="shared" si="6"/>
        <v>1175777</v>
      </c>
    </row>
    <row r="402" spans="1:15" x14ac:dyDescent="0.3">
      <c r="A402" s="6" t="s">
        <v>1123</v>
      </c>
      <c r="B402" s="7" t="s">
        <v>16</v>
      </c>
      <c r="C402" s="6" t="s">
        <v>17</v>
      </c>
      <c r="D402" s="6" t="s">
        <v>767</v>
      </c>
      <c r="E402" s="6" t="s">
        <v>1124</v>
      </c>
      <c r="F402" s="6" t="s">
        <v>1125</v>
      </c>
      <c r="G402" s="8">
        <v>1</v>
      </c>
      <c r="H402" s="9" t="s">
        <v>21</v>
      </c>
      <c r="I402" s="10">
        <v>1192100</v>
      </c>
      <c r="J402" s="11">
        <v>178815</v>
      </c>
      <c r="K402" s="11"/>
      <c r="L402" s="11">
        <v>1013285</v>
      </c>
      <c r="M402" s="11"/>
      <c r="N402" s="11"/>
      <c r="O402" s="12">
        <f t="shared" si="6"/>
        <v>1192100</v>
      </c>
    </row>
    <row r="403" spans="1:15" x14ac:dyDescent="0.3">
      <c r="A403" s="6" t="s">
        <v>1126</v>
      </c>
      <c r="B403" s="7" t="s">
        <v>16</v>
      </c>
      <c r="C403" s="6" t="s">
        <v>17</v>
      </c>
      <c r="D403" s="6" t="s">
        <v>314</v>
      </c>
      <c r="E403" s="6" t="s">
        <v>1127</v>
      </c>
      <c r="F403" s="6" t="s">
        <v>1128</v>
      </c>
      <c r="G403" s="9">
        <v>9</v>
      </c>
      <c r="H403" s="9">
        <v>9</v>
      </c>
      <c r="I403" s="10">
        <v>1195239</v>
      </c>
      <c r="J403" s="11">
        <v>179285.85</v>
      </c>
      <c r="K403" s="11"/>
      <c r="L403" s="11"/>
      <c r="M403" s="11">
        <v>1015953.15</v>
      </c>
      <c r="N403" s="11"/>
      <c r="O403" s="12">
        <f t="shared" si="6"/>
        <v>1195239</v>
      </c>
    </row>
    <row r="404" spans="1:15" x14ac:dyDescent="0.3">
      <c r="A404" s="6" t="s">
        <v>1129</v>
      </c>
      <c r="B404" s="7" t="s">
        <v>16</v>
      </c>
      <c r="C404" s="6" t="s">
        <v>17</v>
      </c>
      <c r="D404" s="6" t="s">
        <v>631</v>
      </c>
      <c r="E404" s="6" t="s">
        <v>1130</v>
      </c>
      <c r="F404" s="6" t="s">
        <v>1131</v>
      </c>
      <c r="G404" s="8">
        <v>1</v>
      </c>
      <c r="H404" s="9">
        <v>1</v>
      </c>
      <c r="I404" s="10">
        <v>1200000</v>
      </c>
      <c r="J404" s="11"/>
      <c r="K404" s="11">
        <v>180000</v>
      </c>
      <c r="L404" s="11">
        <v>1020000</v>
      </c>
      <c r="M404" s="11"/>
      <c r="N404" s="11"/>
      <c r="O404" s="12">
        <f t="shared" si="6"/>
        <v>1200000</v>
      </c>
    </row>
    <row r="405" spans="1:15" x14ac:dyDescent="0.3">
      <c r="A405" s="6" t="s">
        <v>1132</v>
      </c>
      <c r="B405" s="9" t="s">
        <v>16</v>
      </c>
      <c r="C405" s="6" t="s">
        <v>17</v>
      </c>
      <c r="D405" s="6" t="s">
        <v>32</v>
      </c>
      <c r="E405" s="6" t="s">
        <v>1133</v>
      </c>
      <c r="F405" s="6" t="s">
        <v>1134</v>
      </c>
      <c r="G405" s="9">
        <v>3</v>
      </c>
      <c r="H405" s="9">
        <v>3</v>
      </c>
      <c r="I405" s="10">
        <v>1288312</v>
      </c>
      <c r="J405" s="11">
        <v>1288312</v>
      </c>
      <c r="K405" s="11"/>
      <c r="L405" s="11"/>
      <c r="M405" s="11"/>
      <c r="N405" s="11"/>
      <c r="O405" s="12">
        <f t="shared" si="6"/>
        <v>1288312</v>
      </c>
    </row>
    <row r="406" spans="1:15" x14ac:dyDescent="0.3">
      <c r="A406" s="6" t="s">
        <v>1135</v>
      </c>
      <c r="B406" s="7" t="s">
        <v>16</v>
      </c>
      <c r="C406" s="6" t="s">
        <v>17</v>
      </c>
      <c r="D406" s="6" t="s">
        <v>43</v>
      </c>
      <c r="E406" s="6" t="s">
        <v>1136</v>
      </c>
      <c r="F406" s="6" t="s">
        <v>1137</v>
      </c>
      <c r="G406" s="9">
        <v>8</v>
      </c>
      <c r="H406" s="9">
        <v>8</v>
      </c>
      <c r="I406" s="10">
        <v>1319825</v>
      </c>
      <c r="J406" s="11"/>
      <c r="K406" s="11"/>
      <c r="L406" s="11">
        <v>1319825</v>
      </c>
      <c r="M406" s="11"/>
      <c r="N406" s="11"/>
      <c r="O406" s="12">
        <f t="shared" si="6"/>
        <v>1319825</v>
      </c>
    </row>
    <row r="407" spans="1:15" x14ac:dyDescent="0.3">
      <c r="A407" s="6" t="s">
        <v>1138</v>
      </c>
      <c r="B407" s="7" t="s">
        <v>16</v>
      </c>
      <c r="C407" s="6" t="s">
        <v>17</v>
      </c>
      <c r="D407" s="6" t="s">
        <v>752</v>
      </c>
      <c r="E407" s="6" t="s">
        <v>1139</v>
      </c>
      <c r="F407" s="6" t="s">
        <v>1140</v>
      </c>
      <c r="G407" s="9">
        <v>2</v>
      </c>
      <c r="H407" s="9">
        <v>2</v>
      </c>
      <c r="I407" s="10">
        <v>1323100</v>
      </c>
      <c r="J407" s="11"/>
      <c r="K407" s="11"/>
      <c r="L407" s="11">
        <v>140000</v>
      </c>
      <c r="M407" s="11">
        <v>1183100</v>
      </c>
      <c r="N407" s="11"/>
      <c r="O407" s="12">
        <f t="shared" si="6"/>
        <v>1323100</v>
      </c>
    </row>
    <row r="408" spans="1:15" x14ac:dyDescent="0.3">
      <c r="A408" s="6" t="s">
        <v>1141</v>
      </c>
      <c r="B408" s="7" t="s">
        <v>16</v>
      </c>
      <c r="C408" s="6" t="s">
        <v>17</v>
      </c>
      <c r="D408" s="6" t="s">
        <v>32</v>
      </c>
      <c r="E408" s="6" t="s">
        <v>1142</v>
      </c>
      <c r="F408" s="6" t="s">
        <v>1143</v>
      </c>
      <c r="G408" s="9">
        <v>12</v>
      </c>
      <c r="H408" s="9">
        <v>12</v>
      </c>
      <c r="I408" s="10">
        <v>1331521</v>
      </c>
      <c r="J408" s="11">
        <v>1331521</v>
      </c>
      <c r="K408" s="11"/>
      <c r="L408" s="11"/>
      <c r="M408" s="11"/>
      <c r="N408" s="11"/>
      <c r="O408" s="12">
        <f t="shared" si="6"/>
        <v>1331521</v>
      </c>
    </row>
    <row r="409" spans="1:15" x14ac:dyDescent="0.3">
      <c r="A409" s="6" t="s">
        <v>1144</v>
      </c>
      <c r="B409" s="7" t="s">
        <v>16</v>
      </c>
      <c r="C409" s="6" t="s">
        <v>17</v>
      </c>
      <c r="D409" s="6" t="s">
        <v>314</v>
      </c>
      <c r="E409" s="6" t="s">
        <v>1145</v>
      </c>
      <c r="F409" s="6" t="s">
        <v>1146</v>
      </c>
      <c r="G409" s="9">
        <v>13</v>
      </c>
      <c r="H409" s="9">
        <v>13</v>
      </c>
      <c r="I409" s="10">
        <v>1332643</v>
      </c>
      <c r="J409" s="11">
        <v>199896.44999999998</v>
      </c>
      <c r="K409" s="11"/>
      <c r="L409" s="11"/>
      <c r="M409" s="11">
        <v>1132746.55</v>
      </c>
      <c r="N409" s="11"/>
      <c r="O409" s="12">
        <f t="shared" si="6"/>
        <v>1332643</v>
      </c>
    </row>
    <row r="410" spans="1:15" x14ac:dyDescent="0.3">
      <c r="A410" s="6" t="s">
        <v>1147</v>
      </c>
      <c r="B410" s="7" t="s">
        <v>16</v>
      </c>
      <c r="C410" s="6" t="s">
        <v>17</v>
      </c>
      <c r="D410" s="6" t="s">
        <v>314</v>
      </c>
      <c r="E410" s="6" t="s">
        <v>1148</v>
      </c>
      <c r="F410" s="6" t="s">
        <v>1149</v>
      </c>
      <c r="G410" s="9">
        <v>7</v>
      </c>
      <c r="H410" s="9">
        <v>7</v>
      </c>
      <c r="I410" s="10">
        <v>1350466</v>
      </c>
      <c r="J410" s="11">
        <v>202569.9</v>
      </c>
      <c r="K410" s="11"/>
      <c r="L410" s="11"/>
      <c r="M410" s="11">
        <v>1147896.1000000001</v>
      </c>
      <c r="N410" s="11"/>
      <c r="O410" s="12">
        <f t="shared" si="6"/>
        <v>1350466</v>
      </c>
    </row>
    <row r="411" spans="1:15" x14ac:dyDescent="0.3">
      <c r="A411" s="6" t="s">
        <v>1150</v>
      </c>
      <c r="B411" s="7" t="s">
        <v>16</v>
      </c>
      <c r="C411" s="6" t="s">
        <v>17</v>
      </c>
      <c r="D411" s="6" t="s">
        <v>314</v>
      </c>
      <c r="E411" s="6" t="s">
        <v>1151</v>
      </c>
      <c r="F411" s="6" t="s">
        <v>1152</v>
      </c>
      <c r="G411" s="8">
        <v>9</v>
      </c>
      <c r="H411" s="9">
        <v>9</v>
      </c>
      <c r="I411" s="10">
        <v>1380450</v>
      </c>
      <c r="J411" s="11">
        <v>207067.5</v>
      </c>
      <c r="K411" s="11"/>
      <c r="L411" s="11"/>
      <c r="M411" s="11">
        <v>1173382.5</v>
      </c>
      <c r="N411" s="11"/>
      <c r="O411" s="12">
        <f t="shared" si="6"/>
        <v>1380450</v>
      </c>
    </row>
    <row r="412" spans="1:15" x14ac:dyDescent="0.3">
      <c r="A412" s="6" t="s">
        <v>1153</v>
      </c>
      <c r="B412" s="7" t="s">
        <v>16</v>
      </c>
      <c r="C412" s="6" t="s">
        <v>17</v>
      </c>
      <c r="D412" s="6" t="s">
        <v>32</v>
      </c>
      <c r="E412" s="6" t="s">
        <v>1154</v>
      </c>
      <c r="F412" s="6" t="s">
        <v>1155</v>
      </c>
      <c r="G412" s="9">
        <v>10</v>
      </c>
      <c r="H412" s="9">
        <v>10</v>
      </c>
      <c r="I412" s="10">
        <v>1395909</v>
      </c>
      <c r="J412" s="11"/>
      <c r="K412" s="11">
        <v>1395909</v>
      </c>
      <c r="L412" s="11"/>
      <c r="M412" s="11"/>
      <c r="N412" s="11"/>
      <c r="O412" s="12">
        <f t="shared" si="6"/>
        <v>1395909</v>
      </c>
    </row>
    <row r="413" spans="1:15" x14ac:dyDescent="0.3">
      <c r="A413" s="6" t="s">
        <v>1156</v>
      </c>
      <c r="B413" s="7" t="s">
        <v>16</v>
      </c>
      <c r="C413" s="6" t="s">
        <v>17</v>
      </c>
      <c r="D413" s="6" t="s">
        <v>215</v>
      </c>
      <c r="E413" s="6" t="s">
        <v>1157</v>
      </c>
      <c r="F413" s="6" t="s">
        <v>1158</v>
      </c>
      <c r="G413" s="9">
        <v>1</v>
      </c>
      <c r="H413" s="9">
        <v>1</v>
      </c>
      <c r="I413" s="10">
        <v>1425280</v>
      </c>
      <c r="J413" s="11"/>
      <c r="K413" s="11">
        <v>213792</v>
      </c>
      <c r="L413" s="11">
        <v>1211488</v>
      </c>
      <c r="M413" s="11"/>
      <c r="N413" s="11"/>
      <c r="O413" s="12">
        <f t="shared" si="6"/>
        <v>1425280</v>
      </c>
    </row>
    <row r="414" spans="1:15" x14ac:dyDescent="0.3">
      <c r="A414" s="6" t="s">
        <v>1159</v>
      </c>
      <c r="B414" s="7" t="s">
        <v>16</v>
      </c>
      <c r="C414" s="6" t="s">
        <v>17</v>
      </c>
      <c r="D414" s="6" t="s">
        <v>215</v>
      </c>
      <c r="E414" s="6" t="s">
        <v>1160</v>
      </c>
      <c r="F414" s="6" t="s">
        <v>1161</v>
      </c>
      <c r="G414" s="9">
        <v>12</v>
      </c>
      <c r="H414" s="9">
        <v>12</v>
      </c>
      <c r="I414" s="10">
        <v>1467180</v>
      </c>
      <c r="J414" s="11"/>
      <c r="K414" s="11">
        <v>220077</v>
      </c>
      <c r="L414" s="11">
        <v>1247103</v>
      </c>
      <c r="M414" s="11"/>
      <c r="N414" s="11"/>
      <c r="O414" s="12">
        <f t="shared" si="6"/>
        <v>1467180</v>
      </c>
    </row>
    <row r="415" spans="1:15" x14ac:dyDescent="0.3">
      <c r="A415" s="6" t="s">
        <v>1162</v>
      </c>
      <c r="B415" s="7" t="s">
        <v>16</v>
      </c>
      <c r="C415" s="6" t="s">
        <v>17</v>
      </c>
      <c r="D415" s="6" t="s">
        <v>841</v>
      </c>
      <c r="E415" s="6" t="s">
        <v>1163</v>
      </c>
      <c r="F415" s="6" t="s">
        <v>843</v>
      </c>
      <c r="G415" s="9">
        <v>9</v>
      </c>
      <c r="H415" s="9" t="s">
        <v>21</v>
      </c>
      <c r="I415" s="10">
        <v>1500000</v>
      </c>
      <c r="J415" s="11">
        <v>120000</v>
      </c>
      <c r="K415" s="11"/>
      <c r="L415" s="11"/>
      <c r="M415" s="11">
        <v>1380000</v>
      </c>
      <c r="N415" s="11"/>
      <c r="O415" s="12">
        <f t="shared" si="6"/>
        <v>1500000</v>
      </c>
    </row>
    <row r="416" spans="1:15" x14ac:dyDescent="0.3">
      <c r="A416" s="6" t="s">
        <v>1164</v>
      </c>
      <c r="B416" s="7" t="s">
        <v>16</v>
      </c>
      <c r="C416" s="6" t="s">
        <v>17</v>
      </c>
      <c r="D416" s="6" t="s">
        <v>314</v>
      </c>
      <c r="E416" s="6" t="s">
        <v>1165</v>
      </c>
      <c r="F416" s="6" t="s">
        <v>1166</v>
      </c>
      <c r="G416" s="9">
        <v>13</v>
      </c>
      <c r="H416" s="9">
        <v>13</v>
      </c>
      <c r="I416" s="10">
        <v>1522335</v>
      </c>
      <c r="J416" s="11">
        <v>228350.25</v>
      </c>
      <c r="K416" s="11"/>
      <c r="L416" s="11"/>
      <c r="M416" s="11">
        <v>1293984.75</v>
      </c>
      <c r="N416" s="11"/>
      <c r="O416" s="12">
        <f t="shared" si="6"/>
        <v>1522335</v>
      </c>
    </row>
    <row r="417" spans="1:15" x14ac:dyDescent="0.3">
      <c r="A417" s="6" t="s">
        <v>1167</v>
      </c>
      <c r="B417" s="9" t="s">
        <v>16</v>
      </c>
      <c r="C417" s="6" t="s">
        <v>17</v>
      </c>
      <c r="D417" s="6" t="s">
        <v>314</v>
      </c>
      <c r="E417" s="6" t="s">
        <v>1168</v>
      </c>
      <c r="F417" s="6" t="s">
        <v>1169</v>
      </c>
      <c r="G417" s="9">
        <v>5</v>
      </c>
      <c r="H417" s="9">
        <v>5</v>
      </c>
      <c r="I417" s="10">
        <v>1602457</v>
      </c>
      <c r="J417" s="11"/>
      <c r="K417" s="11">
        <v>240368.55</v>
      </c>
      <c r="L417" s="11"/>
      <c r="M417" s="11">
        <v>1362088.45</v>
      </c>
      <c r="N417" s="11"/>
      <c r="O417" s="12">
        <f t="shared" si="6"/>
        <v>1602457</v>
      </c>
    </row>
    <row r="418" spans="1:15" x14ac:dyDescent="0.3">
      <c r="A418" s="6" t="s">
        <v>1170</v>
      </c>
      <c r="B418" s="9" t="s">
        <v>16</v>
      </c>
      <c r="C418" s="6" t="s">
        <v>17</v>
      </c>
      <c r="D418" s="6" t="s">
        <v>115</v>
      </c>
      <c r="E418" s="6" t="s">
        <v>1171</v>
      </c>
      <c r="F418" s="6" t="s">
        <v>1172</v>
      </c>
      <c r="G418" s="9">
        <v>3</v>
      </c>
      <c r="H418" s="9">
        <v>3</v>
      </c>
      <c r="I418" s="10">
        <v>1667690</v>
      </c>
      <c r="J418" s="11">
        <v>1667690</v>
      </c>
      <c r="K418" s="11"/>
      <c r="L418" s="11"/>
      <c r="M418" s="11"/>
      <c r="N418" s="11"/>
      <c r="O418" s="12">
        <f t="shared" si="6"/>
        <v>1667690</v>
      </c>
    </row>
    <row r="419" spans="1:15" x14ac:dyDescent="0.3">
      <c r="A419" s="6" t="s">
        <v>1173</v>
      </c>
      <c r="B419" s="7" t="s">
        <v>16</v>
      </c>
      <c r="C419" s="6" t="s">
        <v>17</v>
      </c>
      <c r="D419" s="6" t="s">
        <v>32</v>
      </c>
      <c r="E419" s="6" t="s">
        <v>1174</v>
      </c>
      <c r="F419" s="6" t="s">
        <v>1175</v>
      </c>
      <c r="G419" s="9">
        <v>9</v>
      </c>
      <c r="H419" s="9">
        <v>9</v>
      </c>
      <c r="I419" s="10">
        <v>1712767</v>
      </c>
      <c r="J419" s="11"/>
      <c r="K419" s="11"/>
      <c r="L419" s="11"/>
      <c r="M419" s="11">
        <v>1712767</v>
      </c>
      <c r="N419" s="11"/>
      <c r="O419" s="12">
        <f t="shared" si="6"/>
        <v>1712767</v>
      </c>
    </row>
    <row r="420" spans="1:15" x14ac:dyDescent="0.3">
      <c r="A420" s="6" t="s">
        <v>1176</v>
      </c>
      <c r="B420" s="7" t="s">
        <v>16</v>
      </c>
      <c r="C420" s="6" t="s">
        <v>17</v>
      </c>
      <c r="D420" s="6" t="s">
        <v>215</v>
      </c>
      <c r="E420" s="6" t="s">
        <v>1177</v>
      </c>
      <c r="F420" s="6" t="s">
        <v>1178</v>
      </c>
      <c r="G420" s="9">
        <v>12</v>
      </c>
      <c r="H420" s="9">
        <v>12</v>
      </c>
      <c r="I420" s="10">
        <v>1754398</v>
      </c>
      <c r="J420" s="11"/>
      <c r="K420" s="11">
        <v>263159.7</v>
      </c>
      <c r="L420" s="11">
        <v>1491238.3</v>
      </c>
      <c r="M420" s="11"/>
      <c r="N420" s="11"/>
      <c r="O420" s="12">
        <f t="shared" si="6"/>
        <v>1754398</v>
      </c>
    </row>
    <row r="421" spans="1:15" x14ac:dyDescent="0.3">
      <c r="A421" s="6" t="s">
        <v>1179</v>
      </c>
      <c r="B421" s="7" t="s">
        <v>16</v>
      </c>
      <c r="C421" s="6" t="s">
        <v>17</v>
      </c>
      <c r="D421" s="6" t="s">
        <v>767</v>
      </c>
      <c r="E421" t="s">
        <v>1180</v>
      </c>
      <c r="F421" s="6" t="s">
        <v>1181</v>
      </c>
      <c r="G421" s="8">
        <v>1</v>
      </c>
      <c r="H421" s="9" t="s">
        <v>21</v>
      </c>
      <c r="I421" s="10">
        <v>1768500</v>
      </c>
      <c r="J421" s="11">
        <v>265275</v>
      </c>
      <c r="K421" s="11"/>
      <c r="L421" s="11">
        <v>1503225</v>
      </c>
      <c r="M421" s="11"/>
      <c r="N421" s="11"/>
      <c r="O421" s="12">
        <f t="shared" si="6"/>
        <v>1768500</v>
      </c>
    </row>
    <row r="422" spans="1:15" x14ac:dyDescent="0.3">
      <c r="A422" s="6" t="s">
        <v>1182</v>
      </c>
      <c r="B422" s="7" t="s">
        <v>16</v>
      </c>
      <c r="C422" s="6" t="s">
        <v>17</v>
      </c>
      <c r="D422" s="6" t="s">
        <v>314</v>
      </c>
      <c r="E422" s="6" t="s">
        <v>1183</v>
      </c>
      <c r="F422" s="6" t="s">
        <v>1184</v>
      </c>
      <c r="G422" s="9">
        <v>9</v>
      </c>
      <c r="H422" s="9">
        <v>9</v>
      </c>
      <c r="I422" s="10">
        <v>1941311</v>
      </c>
      <c r="J422" s="11">
        <v>291196.64999999997</v>
      </c>
      <c r="K422" s="11"/>
      <c r="L422" s="11"/>
      <c r="M422" s="11">
        <v>1650114.35</v>
      </c>
      <c r="N422" s="11"/>
      <c r="O422" s="12">
        <f t="shared" si="6"/>
        <v>1941311</v>
      </c>
    </row>
    <row r="423" spans="1:15" x14ac:dyDescent="0.3">
      <c r="A423" s="6" t="s">
        <v>1185</v>
      </c>
      <c r="B423" s="7" t="s">
        <v>16</v>
      </c>
      <c r="C423" s="6" t="s">
        <v>17</v>
      </c>
      <c r="D423" s="6" t="s">
        <v>43</v>
      </c>
      <c r="E423" s="6" t="s">
        <v>1186</v>
      </c>
      <c r="F423" s="6" t="s">
        <v>1187</v>
      </c>
      <c r="G423" s="9">
        <v>8</v>
      </c>
      <c r="H423" s="9">
        <v>8</v>
      </c>
      <c r="I423" s="10">
        <v>1989191</v>
      </c>
      <c r="J423" s="11"/>
      <c r="K423" s="11"/>
      <c r="L423" s="11">
        <v>1989191</v>
      </c>
      <c r="M423" s="11"/>
      <c r="N423" s="11"/>
      <c r="O423" s="12">
        <f t="shared" si="6"/>
        <v>1989191</v>
      </c>
    </row>
    <row r="424" spans="1:15" x14ac:dyDescent="0.3">
      <c r="A424" s="6" t="s">
        <v>1188</v>
      </c>
      <c r="B424" s="7" t="s">
        <v>16</v>
      </c>
      <c r="C424" s="6" t="s">
        <v>17</v>
      </c>
      <c r="D424" s="6" t="s">
        <v>1044</v>
      </c>
      <c r="E424" t="s">
        <v>1189</v>
      </c>
      <c r="F424" s="6" t="s">
        <v>1092</v>
      </c>
      <c r="G424" s="8">
        <v>10</v>
      </c>
      <c r="H424" s="9">
        <v>10</v>
      </c>
      <c r="I424" s="10">
        <v>2000000</v>
      </c>
      <c r="J424" s="11"/>
      <c r="K424" s="11">
        <v>300000</v>
      </c>
      <c r="L424" s="11"/>
      <c r="M424" s="11">
        <v>1700000</v>
      </c>
      <c r="N424" s="11"/>
      <c r="O424" s="12">
        <f t="shared" si="6"/>
        <v>2000000</v>
      </c>
    </row>
    <row r="425" spans="1:15" x14ac:dyDescent="0.3">
      <c r="A425" s="6" t="s">
        <v>1190</v>
      </c>
      <c r="B425" s="7" t="s">
        <v>16</v>
      </c>
      <c r="C425" s="6" t="s">
        <v>17</v>
      </c>
      <c r="D425" s="6" t="s">
        <v>1044</v>
      </c>
      <c r="E425" t="s">
        <v>1191</v>
      </c>
      <c r="F425" s="6" t="s">
        <v>1092</v>
      </c>
      <c r="G425" s="8">
        <v>10</v>
      </c>
      <c r="H425" s="9">
        <v>10</v>
      </c>
      <c r="I425" s="10">
        <v>2000000</v>
      </c>
      <c r="J425" s="11"/>
      <c r="K425" s="11">
        <v>300000</v>
      </c>
      <c r="L425" s="11"/>
      <c r="M425" s="11">
        <v>1700000</v>
      </c>
      <c r="N425" s="11"/>
      <c r="O425" s="12">
        <f t="shared" si="6"/>
        <v>2000000</v>
      </c>
    </row>
    <row r="426" spans="1:15" x14ac:dyDescent="0.3">
      <c r="A426" s="6" t="s">
        <v>1192</v>
      </c>
      <c r="B426" s="7" t="s">
        <v>16</v>
      </c>
      <c r="C426" s="6" t="s">
        <v>17</v>
      </c>
      <c r="D426" s="6" t="s">
        <v>115</v>
      </c>
      <c r="E426" s="6" t="s">
        <v>1193</v>
      </c>
      <c r="F426" s="6" t="s">
        <v>1194</v>
      </c>
      <c r="G426" s="9">
        <v>1</v>
      </c>
      <c r="H426" s="9">
        <v>1</v>
      </c>
      <c r="I426" s="10">
        <v>2035536</v>
      </c>
      <c r="J426" s="11">
        <v>2035536</v>
      </c>
      <c r="K426" s="11"/>
      <c r="L426" s="11"/>
      <c r="M426" s="11"/>
      <c r="N426" s="11"/>
      <c r="O426" s="12">
        <f t="shared" si="6"/>
        <v>2035536</v>
      </c>
    </row>
    <row r="427" spans="1:15" x14ac:dyDescent="0.3">
      <c r="A427" s="6" t="s">
        <v>1195</v>
      </c>
      <c r="B427" s="7" t="s">
        <v>16</v>
      </c>
      <c r="C427" s="6" t="s">
        <v>17</v>
      </c>
      <c r="D427" s="6" t="s">
        <v>115</v>
      </c>
      <c r="E427" s="6" t="s">
        <v>1196</v>
      </c>
      <c r="F427" s="6" t="s">
        <v>1194</v>
      </c>
      <c r="G427" s="9">
        <v>3</v>
      </c>
      <c r="H427" s="9">
        <v>3</v>
      </c>
      <c r="I427" s="10">
        <v>2035536</v>
      </c>
      <c r="J427" s="11">
        <v>2035536</v>
      </c>
      <c r="K427" s="11"/>
      <c r="L427" s="11"/>
      <c r="M427" s="11"/>
      <c r="N427" s="11"/>
      <c r="O427" s="12">
        <f t="shared" si="6"/>
        <v>2035536</v>
      </c>
    </row>
    <row r="428" spans="1:15" x14ac:dyDescent="0.3">
      <c r="A428" s="6" t="s">
        <v>1197</v>
      </c>
      <c r="B428" s="7" t="s">
        <v>16</v>
      </c>
      <c r="C428" s="6" t="s">
        <v>17</v>
      </c>
      <c r="D428" s="6" t="s">
        <v>314</v>
      </c>
      <c r="E428" s="6" t="s">
        <v>1198</v>
      </c>
      <c r="F428" s="6" t="s">
        <v>1199</v>
      </c>
      <c r="G428" s="9">
        <v>6</v>
      </c>
      <c r="H428" s="9">
        <v>6</v>
      </c>
      <c r="I428" s="10">
        <v>2054294</v>
      </c>
      <c r="J428" s="11">
        <v>308144.09999999998</v>
      </c>
      <c r="K428" s="11"/>
      <c r="L428" s="11"/>
      <c r="M428" s="11">
        <v>1746149.9</v>
      </c>
      <c r="N428" s="11"/>
      <c r="O428" s="12">
        <f t="shared" si="6"/>
        <v>2054294</v>
      </c>
    </row>
    <row r="429" spans="1:15" x14ac:dyDescent="0.3">
      <c r="A429" s="6" t="s">
        <v>1200</v>
      </c>
      <c r="B429" s="7" t="s">
        <v>16</v>
      </c>
      <c r="C429" s="6" t="s">
        <v>17</v>
      </c>
      <c r="D429" s="6" t="s">
        <v>43</v>
      </c>
      <c r="E429" s="6" t="s">
        <v>1201</v>
      </c>
      <c r="F429" s="6" t="s">
        <v>1202</v>
      </c>
      <c r="G429" s="9">
        <v>13</v>
      </c>
      <c r="H429" s="9">
        <v>13</v>
      </c>
      <c r="I429" s="10">
        <v>2062660</v>
      </c>
      <c r="J429" s="11">
        <v>2062660</v>
      </c>
      <c r="K429" s="11"/>
      <c r="L429" s="11"/>
      <c r="M429" s="11"/>
      <c r="N429" s="11"/>
      <c r="O429" s="12">
        <f t="shared" si="6"/>
        <v>2062660</v>
      </c>
    </row>
    <row r="430" spans="1:15" x14ac:dyDescent="0.3">
      <c r="A430" s="6" t="s">
        <v>1203</v>
      </c>
      <c r="B430" s="7" t="s">
        <v>16</v>
      </c>
      <c r="C430" s="6" t="s">
        <v>17</v>
      </c>
      <c r="D430" s="6" t="s">
        <v>314</v>
      </c>
      <c r="E430" s="6" t="s">
        <v>1204</v>
      </c>
      <c r="F430" s="6" t="s">
        <v>1205</v>
      </c>
      <c r="G430" s="9">
        <v>4</v>
      </c>
      <c r="H430" s="9">
        <v>4</v>
      </c>
      <c r="I430" s="10">
        <v>2166070</v>
      </c>
      <c r="J430" s="11"/>
      <c r="K430" s="11">
        <v>324910.5</v>
      </c>
      <c r="L430" s="11"/>
      <c r="M430" s="11">
        <v>1841159.5</v>
      </c>
      <c r="N430" s="11"/>
      <c r="O430" s="12">
        <f t="shared" si="6"/>
        <v>2166070</v>
      </c>
    </row>
    <row r="431" spans="1:15" x14ac:dyDescent="0.3">
      <c r="A431" s="6" t="s">
        <v>1206</v>
      </c>
      <c r="B431" s="7" t="s">
        <v>16</v>
      </c>
      <c r="C431" s="6" t="s">
        <v>17</v>
      </c>
      <c r="D431" s="6" t="s">
        <v>215</v>
      </c>
      <c r="E431" s="6" t="s">
        <v>1207</v>
      </c>
      <c r="F431" s="6" t="s">
        <v>1208</v>
      </c>
      <c r="G431" s="9">
        <v>1</v>
      </c>
      <c r="H431" s="9">
        <v>1</v>
      </c>
      <c r="I431" s="10">
        <v>2308548</v>
      </c>
      <c r="J431" s="11"/>
      <c r="K431" s="11">
        <v>346282.2</v>
      </c>
      <c r="L431" s="11">
        <v>1962265.8</v>
      </c>
      <c r="M431" s="11"/>
      <c r="N431" s="11"/>
      <c r="O431" s="12">
        <f t="shared" si="6"/>
        <v>2308548</v>
      </c>
    </row>
    <row r="432" spans="1:15" x14ac:dyDescent="0.3">
      <c r="A432" s="6" t="s">
        <v>1209</v>
      </c>
      <c r="B432" s="7" t="s">
        <v>16</v>
      </c>
      <c r="C432" s="6" t="s">
        <v>17</v>
      </c>
      <c r="D432" s="6" t="s">
        <v>115</v>
      </c>
      <c r="E432" s="6" t="s">
        <v>1210</v>
      </c>
      <c r="F432" s="6" t="s">
        <v>1211</v>
      </c>
      <c r="G432" s="9">
        <v>4</v>
      </c>
      <c r="H432" s="9">
        <v>4</v>
      </c>
      <c r="I432" s="10">
        <v>2394127</v>
      </c>
      <c r="J432" s="11"/>
      <c r="K432" s="11"/>
      <c r="L432" s="11">
        <v>2394127</v>
      </c>
      <c r="M432" s="11"/>
      <c r="N432" s="11"/>
      <c r="O432" s="12">
        <f t="shared" si="6"/>
        <v>2394127</v>
      </c>
    </row>
    <row r="433" spans="1:15" x14ac:dyDescent="0.3">
      <c r="A433" s="6" t="s">
        <v>1212</v>
      </c>
      <c r="B433" s="7" t="s">
        <v>16</v>
      </c>
      <c r="C433" s="6" t="s">
        <v>17</v>
      </c>
      <c r="D433" s="6" t="s">
        <v>115</v>
      </c>
      <c r="E433" s="6" t="s">
        <v>1213</v>
      </c>
      <c r="F433" s="6" t="s">
        <v>1214</v>
      </c>
      <c r="G433" s="9">
        <v>7</v>
      </c>
      <c r="H433" s="9">
        <v>7</v>
      </c>
      <c r="I433" s="10">
        <v>2457960</v>
      </c>
      <c r="J433" s="11"/>
      <c r="K433" s="11"/>
      <c r="L433" s="11">
        <v>2457960</v>
      </c>
      <c r="M433" s="11"/>
      <c r="N433" s="11"/>
      <c r="O433" s="12">
        <f t="shared" si="6"/>
        <v>2457960</v>
      </c>
    </row>
    <row r="434" spans="1:15" x14ac:dyDescent="0.3">
      <c r="A434" s="6" t="s">
        <v>1215</v>
      </c>
      <c r="B434" s="7" t="s">
        <v>16</v>
      </c>
      <c r="C434" s="6" t="s">
        <v>17</v>
      </c>
      <c r="D434" s="6" t="s">
        <v>115</v>
      </c>
      <c r="E434" s="6" t="s">
        <v>1216</v>
      </c>
      <c r="F434" s="6" t="s">
        <v>1217</v>
      </c>
      <c r="G434" s="9">
        <v>1</v>
      </c>
      <c r="H434" s="9">
        <v>1</v>
      </c>
      <c r="I434" s="10">
        <v>2482083</v>
      </c>
      <c r="J434" s="11"/>
      <c r="K434" s="11">
        <v>2482083</v>
      </c>
      <c r="L434" s="11"/>
      <c r="M434" s="11"/>
      <c r="N434" s="11"/>
      <c r="O434" s="12">
        <f t="shared" si="6"/>
        <v>2482083</v>
      </c>
    </row>
    <row r="435" spans="1:15" x14ac:dyDescent="0.3">
      <c r="A435" s="6" t="s">
        <v>1218</v>
      </c>
      <c r="B435" s="7" t="s">
        <v>16</v>
      </c>
      <c r="C435" s="6" t="s">
        <v>17</v>
      </c>
      <c r="D435" s="6" t="s">
        <v>115</v>
      </c>
      <c r="E435" s="6" t="s">
        <v>1219</v>
      </c>
      <c r="F435" s="6" t="s">
        <v>1217</v>
      </c>
      <c r="G435" s="9">
        <v>4</v>
      </c>
      <c r="H435" s="9">
        <v>4</v>
      </c>
      <c r="I435" s="10">
        <v>2488510</v>
      </c>
      <c r="J435" s="11"/>
      <c r="K435" s="11">
        <v>2488510</v>
      </c>
      <c r="L435" s="11"/>
      <c r="M435" s="11"/>
      <c r="N435" s="11"/>
      <c r="O435" s="12">
        <f t="shared" si="6"/>
        <v>2488510</v>
      </c>
    </row>
    <row r="436" spans="1:15" x14ac:dyDescent="0.3">
      <c r="A436" s="6" t="s">
        <v>1220</v>
      </c>
      <c r="B436" s="7" t="s">
        <v>16</v>
      </c>
      <c r="C436" s="6" t="s">
        <v>17</v>
      </c>
      <c r="D436" s="6" t="s">
        <v>314</v>
      </c>
      <c r="E436" s="6" t="s">
        <v>1221</v>
      </c>
      <c r="F436" s="6" t="s">
        <v>1222</v>
      </c>
      <c r="G436" s="9">
        <v>6</v>
      </c>
      <c r="H436" s="9">
        <v>6</v>
      </c>
      <c r="I436" s="10">
        <v>2496172</v>
      </c>
      <c r="J436" s="11"/>
      <c r="K436" s="11">
        <v>374425.8</v>
      </c>
      <c r="L436" s="11">
        <v>2121746.2000000002</v>
      </c>
      <c r="M436" s="11"/>
      <c r="N436" s="11"/>
      <c r="O436" s="12">
        <f t="shared" si="6"/>
        <v>2496172</v>
      </c>
    </row>
    <row r="437" spans="1:15" x14ac:dyDescent="0.3">
      <c r="A437" s="6" t="s">
        <v>1223</v>
      </c>
      <c r="B437" s="7" t="s">
        <v>16</v>
      </c>
      <c r="C437" s="6" t="s">
        <v>17</v>
      </c>
      <c r="D437" s="6" t="s">
        <v>804</v>
      </c>
      <c r="E437" s="6" t="s">
        <v>1224</v>
      </c>
      <c r="F437" s="6" t="s">
        <v>1225</v>
      </c>
      <c r="G437" s="8" t="s">
        <v>1226</v>
      </c>
      <c r="H437" s="9" t="s">
        <v>21</v>
      </c>
      <c r="I437" s="10">
        <v>2500000</v>
      </c>
      <c r="J437" s="11"/>
      <c r="K437" s="11">
        <v>375000</v>
      </c>
      <c r="L437" s="11"/>
      <c r="M437" s="11"/>
      <c r="N437" s="11">
        <v>2125000</v>
      </c>
      <c r="O437" s="12">
        <f t="shared" si="6"/>
        <v>2500000</v>
      </c>
    </row>
    <row r="438" spans="1:15" x14ac:dyDescent="0.3">
      <c r="A438" s="6" t="s">
        <v>1227</v>
      </c>
      <c r="B438" s="7" t="s">
        <v>16</v>
      </c>
      <c r="C438" s="6" t="s">
        <v>17</v>
      </c>
      <c r="D438" s="6" t="s">
        <v>215</v>
      </c>
      <c r="E438" s="6" t="s">
        <v>1228</v>
      </c>
      <c r="F438" s="6" t="s">
        <v>1229</v>
      </c>
      <c r="G438" s="9">
        <v>12</v>
      </c>
      <c r="H438" s="9">
        <v>12</v>
      </c>
      <c r="I438" s="10">
        <v>2531882</v>
      </c>
      <c r="J438" s="11">
        <v>379782.3</v>
      </c>
      <c r="K438" s="11"/>
      <c r="L438" s="11"/>
      <c r="M438" s="11">
        <v>2152099.7000000002</v>
      </c>
      <c r="N438" s="11"/>
      <c r="O438" s="12">
        <f t="shared" si="6"/>
        <v>2531882</v>
      </c>
    </row>
    <row r="439" spans="1:15" x14ac:dyDescent="0.3">
      <c r="A439" s="6" t="s">
        <v>1230</v>
      </c>
      <c r="B439" s="7" t="s">
        <v>16</v>
      </c>
      <c r="C439" s="6" t="s">
        <v>17</v>
      </c>
      <c r="D439" s="6" t="s">
        <v>990</v>
      </c>
      <c r="E439" s="6" t="s">
        <v>1231</v>
      </c>
      <c r="F439" s="6" t="s">
        <v>1232</v>
      </c>
      <c r="G439" s="8">
        <v>14</v>
      </c>
      <c r="H439" s="9" t="s">
        <v>21</v>
      </c>
      <c r="I439" s="10">
        <v>2548553</v>
      </c>
      <c r="J439" s="11">
        <v>382282.95</v>
      </c>
      <c r="K439" s="11"/>
      <c r="L439" s="11"/>
      <c r="M439" s="11">
        <v>2166270.0499999998</v>
      </c>
      <c r="N439" s="11"/>
      <c r="O439" s="12">
        <f t="shared" si="6"/>
        <v>2548553</v>
      </c>
    </row>
    <row r="440" spans="1:15" x14ac:dyDescent="0.3">
      <c r="A440" s="6" t="s">
        <v>1233</v>
      </c>
      <c r="B440" s="7" t="s">
        <v>16</v>
      </c>
      <c r="C440" s="6" t="s">
        <v>17</v>
      </c>
      <c r="D440" s="6" t="s">
        <v>314</v>
      </c>
      <c r="E440" s="6" t="s">
        <v>1234</v>
      </c>
      <c r="F440" s="6" t="s">
        <v>1235</v>
      </c>
      <c r="G440" s="9">
        <v>3</v>
      </c>
      <c r="H440" s="9">
        <v>3</v>
      </c>
      <c r="I440" s="10">
        <v>2624057</v>
      </c>
      <c r="J440" s="11"/>
      <c r="K440" s="11">
        <v>393608.55</v>
      </c>
      <c r="L440" s="11"/>
      <c r="M440" s="11">
        <v>2230448.4500000002</v>
      </c>
      <c r="N440" s="11"/>
      <c r="O440" s="12">
        <f t="shared" si="6"/>
        <v>2624057</v>
      </c>
    </row>
    <row r="441" spans="1:15" x14ac:dyDescent="0.3">
      <c r="A441" s="6" t="s">
        <v>1236</v>
      </c>
      <c r="B441" s="7" t="s">
        <v>16</v>
      </c>
      <c r="C441" s="6" t="s">
        <v>17</v>
      </c>
      <c r="D441" s="6" t="s">
        <v>115</v>
      </c>
      <c r="E441" s="6" t="s">
        <v>1237</v>
      </c>
      <c r="F441" s="6" t="s">
        <v>1238</v>
      </c>
      <c r="G441" s="9">
        <v>11</v>
      </c>
      <c r="H441" s="9">
        <v>11</v>
      </c>
      <c r="I441" s="10">
        <v>2634533</v>
      </c>
      <c r="J441" s="11"/>
      <c r="K441" s="11">
        <v>2634533</v>
      </c>
      <c r="L441" s="11"/>
      <c r="M441" s="11"/>
      <c r="N441" s="11"/>
      <c r="O441" s="12">
        <f t="shared" si="6"/>
        <v>2634533</v>
      </c>
    </row>
    <row r="442" spans="1:15" x14ac:dyDescent="0.3">
      <c r="A442" s="6" t="s">
        <v>1239</v>
      </c>
      <c r="B442" s="7" t="s">
        <v>16</v>
      </c>
      <c r="C442" s="6" t="s">
        <v>17</v>
      </c>
      <c r="D442" s="6" t="s">
        <v>215</v>
      </c>
      <c r="E442" s="6" t="s">
        <v>1240</v>
      </c>
      <c r="F442" s="6" t="s">
        <v>1241</v>
      </c>
      <c r="G442" s="9">
        <v>9</v>
      </c>
      <c r="H442" s="9">
        <v>9</v>
      </c>
      <c r="I442" s="10">
        <v>2686111</v>
      </c>
      <c r="J442" s="11"/>
      <c r="K442" s="11">
        <v>402916.64999999997</v>
      </c>
      <c r="L442" s="11">
        <v>2283194.35</v>
      </c>
      <c r="M442" s="11"/>
      <c r="N442" s="11"/>
      <c r="O442" s="12">
        <f t="shared" si="6"/>
        <v>2686111</v>
      </c>
    </row>
    <row r="443" spans="1:15" x14ac:dyDescent="0.3">
      <c r="A443" s="6" t="s">
        <v>1242</v>
      </c>
      <c r="B443" s="7" t="s">
        <v>16</v>
      </c>
      <c r="C443" s="6" t="s">
        <v>17</v>
      </c>
      <c r="D443" s="6" t="s">
        <v>215</v>
      </c>
      <c r="E443" s="6" t="s">
        <v>1243</v>
      </c>
      <c r="F443" s="6" t="s">
        <v>1244</v>
      </c>
      <c r="G443" s="9">
        <v>12</v>
      </c>
      <c r="H443" s="9">
        <v>12</v>
      </c>
      <c r="I443" s="10">
        <v>2779474</v>
      </c>
      <c r="J443" s="11">
        <v>416921.1</v>
      </c>
      <c r="K443" s="11"/>
      <c r="L443" s="11"/>
      <c r="M443" s="11">
        <v>2362552.9</v>
      </c>
      <c r="N443" s="11"/>
      <c r="O443" s="12">
        <f t="shared" si="6"/>
        <v>2779474</v>
      </c>
    </row>
    <row r="444" spans="1:15" x14ac:dyDescent="0.3">
      <c r="A444" s="6" t="s">
        <v>1245</v>
      </c>
      <c r="B444" s="7" t="s">
        <v>16</v>
      </c>
      <c r="C444" s="6" t="s">
        <v>17</v>
      </c>
      <c r="D444" s="6" t="s">
        <v>43</v>
      </c>
      <c r="E444" s="6" t="s">
        <v>1246</v>
      </c>
      <c r="F444" s="6" t="s">
        <v>1247</v>
      </c>
      <c r="G444" s="9">
        <v>2</v>
      </c>
      <c r="H444" s="9">
        <v>2</v>
      </c>
      <c r="I444" s="10">
        <v>2935767</v>
      </c>
      <c r="J444" s="11">
        <v>2935767</v>
      </c>
      <c r="K444" s="11"/>
      <c r="L444" s="11"/>
      <c r="M444" s="11"/>
      <c r="N444" s="11"/>
      <c r="O444" s="12">
        <f t="shared" si="6"/>
        <v>2935767</v>
      </c>
    </row>
    <row r="445" spans="1:15" x14ac:dyDescent="0.3">
      <c r="A445" s="6" t="s">
        <v>1248</v>
      </c>
      <c r="B445" s="7" t="s">
        <v>16</v>
      </c>
      <c r="C445" s="6" t="s">
        <v>17</v>
      </c>
      <c r="D445" s="6" t="s">
        <v>631</v>
      </c>
      <c r="E445" s="6" t="s">
        <v>1249</v>
      </c>
      <c r="F445" s="6" t="s">
        <v>1250</v>
      </c>
      <c r="G445" s="8">
        <v>1</v>
      </c>
      <c r="H445" s="9" t="s">
        <v>21</v>
      </c>
      <c r="I445" s="10">
        <v>3000000</v>
      </c>
      <c r="J445" s="11"/>
      <c r="K445" s="11">
        <v>3000000</v>
      </c>
      <c r="L445" s="11"/>
      <c r="M445" s="11"/>
      <c r="N445" s="11"/>
      <c r="O445" s="12">
        <f t="shared" si="6"/>
        <v>3000000</v>
      </c>
    </row>
    <row r="446" spans="1:15" x14ac:dyDescent="0.3">
      <c r="A446" s="6" t="s">
        <v>1251</v>
      </c>
      <c r="B446" s="7" t="s">
        <v>16</v>
      </c>
      <c r="C446" s="6" t="s">
        <v>17</v>
      </c>
      <c r="D446" s="6" t="s">
        <v>314</v>
      </c>
      <c r="E446" s="6" t="s">
        <v>1252</v>
      </c>
      <c r="F446" s="6" t="s">
        <v>1253</v>
      </c>
      <c r="G446" s="9">
        <v>7</v>
      </c>
      <c r="H446" s="9">
        <v>7</v>
      </c>
      <c r="I446" s="10">
        <v>3151270</v>
      </c>
      <c r="J446" s="11">
        <v>472690.5</v>
      </c>
      <c r="K446" s="11"/>
      <c r="L446" s="11"/>
      <c r="M446" s="11">
        <v>2678579.5</v>
      </c>
      <c r="N446" s="11"/>
      <c r="O446" s="12">
        <f t="shared" si="6"/>
        <v>3151270</v>
      </c>
    </row>
    <row r="447" spans="1:15" x14ac:dyDescent="0.3">
      <c r="A447" s="6" t="s">
        <v>1254</v>
      </c>
      <c r="B447" s="7" t="s">
        <v>16</v>
      </c>
      <c r="C447" s="6" t="s">
        <v>17</v>
      </c>
      <c r="D447" s="6" t="s">
        <v>314</v>
      </c>
      <c r="E447" s="6" t="s">
        <v>1255</v>
      </c>
      <c r="F447" s="6" t="s">
        <v>29</v>
      </c>
      <c r="G447" s="9">
        <v>11</v>
      </c>
      <c r="H447" s="9">
        <v>11</v>
      </c>
      <c r="I447" s="10">
        <v>3404239</v>
      </c>
      <c r="J447" s="11">
        <v>510635.85</v>
      </c>
      <c r="K447" s="11"/>
      <c r="L447" s="11"/>
      <c r="M447" s="11">
        <v>2893603.15</v>
      </c>
      <c r="N447" s="11"/>
      <c r="O447" s="12">
        <f t="shared" si="6"/>
        <v>3404239</v>
      </c>
    </row>
    <row r="448" spans="1:15" x14ac:dyDescent="0.3">
      <c r="A448" s="6" t="s">
        <v>1256</v>
      </c>
      <c r="B448" s="7" t="s">
        <v>16</v>
      </c>
      <c r="C448" s="6" t="s">
        <v>17</v>
      </c>
      <c r="D448" s="6" t="s">
        <v>215</v>
      </c>
      <c r="E448" s="6" t="s">
        <v>1257</v>
      </c>
      <c r="F448" s="6" t="s">
        <v>1258</v>
      </c>
      <c r="G448" s="9">
        <v>9</v>
      </c>
      <c r="H448" s="9">
        <v>9</v>
      </c>
      <c r="I448" s="10">
        <v>3767844</v>
      </c>
      <c r="J448" s="11"/>
      <c r="K448" s="11">
        <v>565176.6</v>
      </c>
      <c r="L448" s="11">
        <v>3202667.4</v>
      </c>
      <c r="M448" s="11"/>
      <c r="N448" s="11"/>
      <c r="O448" s="12">
        <f t="shared" si="6"/>
        <v>3767844</v>
      </c>
    </row>
    <row r="449" spans="1:15" x14ac:dyDescent="0.3">
      <c r="A449" s="6" t="s">
        <v>1259</v>
      </c>
      <c r="B449" s="7" t="s">
        <v>16</v>
      </c>
      <c r="C449" s="6" t="s">
        <v>17</v>
      </c>
      <c r="D449" s="6" t="s">
        <v>778</v>
      </c>
      <c r="E449" s="6" t="s">
        <v>1260</v>
      </c>
      <c r="F449" s="6" t="s">
        <v>1261</v>
      </c>
      <c r="G449" s="8">
        <v>1</v>
      </c>
      <c r="H449" s="9" t="s">
        <v>21</v>
      </c>
      <c r="I449" s="10">
        <v>3921708</v>
      </c>
      <c r="J449" s="11">
        <v>588256.19999999995</v>
      </c>
      <c r="K449" s="11"/>
      <c r="L449" s="11"/>
      <c r="M449" s="11">
        <v>3333451.8</v>
      </c>
      <c r="N449" s="11"/>
      <c r="O449" s="12">
        <f t="shared" si="6"/>
        <v>3921708</v>
      </c>
    </row>
    <row r="450" spans="1:15" x14ac:dyDescent="0.3">
      <c r="A450" s="6" t="s">
        <v>1262</v>
      </c>
      <c r="B450" s="7" t="s">
        <v>16</v>
      </c>
      <c r="C450" s="6" t="s">
        <v>17</v>
      </c>
      <c r="D450" s="6" t="s">
        <v>39</v>
      </c>
      <c r="E450" s="6" t="s">
        <v>1263</v>
      </c>
      <c r="F450" s="6" t="s">
        <v>1264</v>
      </c>
      <c r="G450" s="9">
        <v>1</v>
      </c>
      <c r="H450" s="9">
        <v>1</v>
      </c>
      <c r="I450" s="10">
        <v>3930000</v>
      </c>
      <c r="J450" s="11"/>
      <c r="K450" s="11">
        <v>400000</v>
      </c>
      <c r="L450" s="11">
        <v>3530000</v>
      </c>
      <c r="M450" s="11"/>
      <c r="N450" s="11"/>
      <c r="O450" s="12">
        <f t="shared" ref="O450:O476" si="7">SUM(J450:N450)</f>
        <v>3930000</v>
      </c>
    </row>
    <row r="451" spans="1:15" x14ac:dyDescent="0.3">
      <c r="A451" s="6" t="s">
        <v>1265</v>
      </c>
      <c r="B451" s="7" t="s">
        <v>16</v>
      </c>
      <c r="C451" s="6" t="s">
        <v>17</v>
      </c>
      <c r="D451" s="6" t="s">
        <v>778</v>
      </c>
      <c r="E451" s="6" t="s">
        <v>1266</v>
      </c>
      <c r="F451" s="6" t="s">
        <v>1267</v>
      </c>
      <c r="G451" s="8">
        <v>2</v>
      </c>
      <c r="H451" s="9" t="s">
        <v>21</v>
      </c>
      <c r="I451" s="10">
        <v>4029796</v>
      </c>
      <c r="J451" s="11"/>
      <c r="K451" s="11">
        <v>604469.4</v>
      </c>
      <c r="L451" s="11">
        <v>3425326.6</v>
      </c>
      <c r="M451" s="11"/>
      <c r="N451" s="11"/>
      <c r="O451" s="12">
        <f t="shared" si="7"/>
        <v>4029796</v>
      </c>
    </row>
    <row r="452" spans="1:15" x14ac:dyDescent="0.3">
      <c r="A452" s="6" t="s">
        <v>1268</v>
      </c>
      <c r="B452" s="7" t="s">
        <v>16</v>
      </c>
      <c r="C452" s="6" t="s">
        <v>17</v>
      </c>
      <c r="D452" s="6" t="s">
        <v>990</v>
      </c>
      <c r="E452" s="6" t="s">
        <v>1269</v>
      </c>
      <c r="F452" s="6" t="s">
        <v>1270</v>
      </c>
      <c r="G452" s="8">
        <v>8</v>
      </c>
      <c r="H452" s="9" t="s">
        <v>21</v>
      </c>
      <c r="I452" s="10">
        <v>4128675</v>
      </c>
      <c r="J452" s="11">
        <v>619301.25</v>
      </c>
      <c r="K452" s="11"/>
      <c r="L452" s="11"/>
      <c r="M452" s="11">
        <v>3509373.75</v>
      </c>
      <c r="N452" s="11"/>
      <c r="O452" s="12">
        <f t="shared" si="7"/>
        <v>4128675</v>
      </c>
    </row>
    <row r="453" spans="1:15" x14ac:dyDescent="0.3">
      <c r="A453" s="6" t="s">
        <v>1271</v>
      </c>
      <c r="B453" s="7" t="s">
        <v>16</v>
      </c>
      <c r="C453" s="6" t="s">
        <v>17</v>
      </c>
      <c r="D453" s="6" t="s">
        <v>990</v>
      </c>
      <c r="E453" s="6" t="s">
        <v>1272</v>
      </c>
      <c r="F453" s="6" t="s">
        <v>1273</v>
      </c>
      <c r="G453" s="9">
        <v>13</v>
      </c>
      <c r="H453" s="9" t="s">
        <v>21</v>
      </c>
      <c r="I453" s="10">
        <v>4548910</v>
      </c>
      <c r="J453" s="11"/>
      <c r="K453" s="11">
        <v>682336.5</v>
      </c>
      <c r="L453" s="11">
        <v>3866573.5</v>
      </c>
      <c r="M453" s="11"/>
      <c r="N453" s="11"/>
      <c r="O453" s="12">
        <f t="shared" si="7"/>
        <v>4548910</v>
      </c>
    </row>
    <row r="454" spans="1:15" x14ac:dyDescent="0.3">
      <c r="A454" s="6" t="s">
        <v>1274</v>
      </c>
      <c r="B454" s="7" t="s">
        <v>16</v>
      </c>
      <c r="C454" s="6" t="s">
        <v>17</v>
      </c>
      <c r="D454" s="6" t="s">
        <v>215</v>
      </c>
      <c r="E454" s="6" t="s">
        <v>1275</v>
      </c>
      <c r="F454" s="6" t="s">
        <v>1276</v>
      </c>
      <c r="G454" s="9">
        <v>7</v>
      </c>
      <c r="H454" s="9">
        <v>7</v>
      </c>
      <c r="I454" s="10">
        <v>4624898</v>
      </c>
      <c r="J454" s="11"/>
      <c r="K454" s="11">
        <v>693734.7</v>
      </c>
      <c r="L454" s="11">
        <v>3931163.3</v>
      </c>
      <c r="M454" s="11"/>
      <c r="N454" s="11"/>
      <c r="O454" s="12">
        <f t="shared" si="7"/>
        <v>4624898</v>
      </c>
    </row>
    <row r="455" spans="1:15" x14ac:dyDescent="0.3">
      <c r="A455" s="6" t="s">
        <v>1277</v>
      </c>
      <c r="B455" s="7" t="s">
        <v>16</v>
      </c>
      <c r="C455" s="6" t="s">
        <v>17</v>
      </c>
      <c r="D455" s="6" t="s">
        <v>314</v>
      </c>
      <c r="E455" s="6" t="s">
        <v>1278</v>
      </c>
      <c r="F455" s="6" t="s">
        <v>1279</v>
      </c>
      <c r="G455" s="9">
        <v>6</v>
      </c>
      <c r="H455" s="9">
        <v>6</v>
      </c>
      <c r="I455" s="10">
        <v>4651238</v>
      </c>
      <c r="J455" s="11"/>
      <c r="K455" s="11">
        <v>697685.7</v>
      </c>
      <c r="L455" s="11">
        <v>3953552.3</v>
      </c>
      <c r="M455" s="11"/>
      <c r="N455" s="11"/>
      <c r="O455" s="12">
        <f t="shared" si="7"/>
        <v>4651238</v>
      </c>
    </row>
    <row r="456" spans="1:15" x14ac:dyDescent="0.3">
      <c r="A456" s="6" t="s">
        <v>1280</v>
      </c>
      <c r="B456" s="7" t="s">
        <v>16</v>
      </c>
      <c r="C456" s="6" t="s">
        <v>17</v>
      </c>
      <c r="D456" s="6" t="s">
        <v>631</v>
      </c>
      <c r="E456" s="6" t="s">
        <v>1281</v>
      </c>
      <c r="F456" s="6" t="s">
        <v>1282</v>
      </c>
      <c r="G456" s="8" t="s">
        <v>865</v>
      </c>
      <c r="H456" s="9">
        <v>2</v>
      </c>
      <c r="I456" s="10">
        <v>5000000</v>
      </c>
      <c r="J456" s="11">
        <v>5000000</v>
      </c>
      <c r="K456" s="11"/>
      <c r="L456" s="11"/>
      <c r="M456" s="11"/>
      <c r="N456" s="11"/>
      <c r="O456" s="12">
        <f t="shared" si="7"/>
        <v>5000000</v>
      </c>
    </row>
    <row r="457" spans="1:15" x14ac:dyDescent="0.3">
      <c r="A457" s="6" t="s">
        <v>1283</v>
      </c>
      <c r="B457" s="7" t="s">
        <v>16</v>
      </c>
      <c r="C457" s="6" t="s">
        <v>17</v>
      </c>
      <c r="D457" s="6" t="s">
        <v>990</v>
      </c>
      <c r="E457" s="6" t="s">
        <v>1284</v>
      </c>
      <c r="F457" s="6" t="s">
        <v>1285</v>
      </c>
      <c r="G457" s="8">
        <v>6</v>
      </c>
      <c r="H457" s="9" t="s">
        <v>21</v>
      </c>
      <c r="I457" s="10">
        <v>5418377</v>
      </c>
      <c r="J457" s="11"/>
      <c r="K457" s="11">
        <v>812756.54999999993</v>
      </c>
      <c r="L457" s="11">
        <v>4605620.45</v>
      </c>
      <c r="M457" s="11"/>
      <c r="N457" s="11"/>
      <c r="O457" s="12">
        <f t="shared" si="7"/>
        <v>5418377</v>
      </c>
    </row>
    <row r="458" spans="1:15" x14ac:dyDescent="0.3">
      <c r="A458" s="6" t="s">
        <v>1286</v>
      </c>
      <c r="B458" s="7" t="s">
        <v>16</v>
      </c>
      <c r="C458" s="6" t="s">
        <v>17</v>
      </c>
      <c r="D458" s="6" t="s">
        <v>215</v>
      </c>
      <c r="E458" s="6" t="s">
        <v>1287</v>
      </c>
      <c r="F458" s="6" t="s">
        <v>1288</v>
      </c>
      <c r="G458" s="9">
        <v>5</v>
      </c>
      <c r="H458" s="9">
        <v>5</v>
      </c>
      <c r="I458" s="10">
        <v>5800680</v>
      </c>
      <c r="J458" s="11"/>
      <c r="K458" s="11">
        <v>870102</v>
      </c>
      <c r="L458" s="11">
        <v>4930578</v>
      </c>
      <c r="M458" s="11"/>
      <c r="N458" s="11"/>
      <c r="O458" s="12">
        <f t="shared" si="7"/>
        <v>5800680</v>
      </c>
    </row>
    <row r="459" spans="1:15" x14ac:dyDescent="0.3">
      <c r="A459" s="6" t="s">
        <v>1289</v>
      </c>
      <c r="B459" s="7" t="s">
        <v>16</v>
      </c>
      <c r="C459" s="6" t="s">
        <v>17</v>
      </c>
      <c r="D459" s="6" t="s">
        <v>804</v>
      </c>
      <c r="E459" t="s">
        <v>1290</v>
      </c>
      <c r="F459" s="6" t="s">
        <v>1291</v>
      </c>
      <c r="G459" s="8">
        <v>7</v>
      </c>
      <c r="H459" s="9" t="s">
        <v>21</v>
      </c>
      <c r="I459" s="10">
        <v>6000000</v>
      </c>
      <c r="J459" s="11"/>
      <c r="K459" s="11">
        <v>900000</v>
      </c>
      <c r="L459" s="11"/>
      <c r="M459" s="11"/>
      <c r="N459" s="11">
        <v>5100000</v>
      </c>
      <c r="O459" s="12">
        <f t="shared" si="7"/>
        <v>6000000</v>
      </c>
    </row>
    <row r="460" spans="1:15" x14ac:dyDescent="0.3">
      <c r="A460" s="6" t="s">
        <v>1292</v>
      </c>
      <c r="B460" s="7" t="s">
        <v>16</v>
      </c>
      <c r="C460" s="6" t="s">
        <v>17</v>
      </c>
      <c r="D460" s="6" t="s">
        <v>804</v>
      </c>
      <c r="E460" s="6" t="s">
        <v>1293</v>
      </c>
      <c r="F460" s="6" t="s">
        <v>1294</v>
      </c>
      <c r="G460" s="8">
        <v>6</v>
      </c>
      <c r="H460" s="9" t="s">
        <v>21</v>
      </c>
      <c r="I460" s="10">
        <v>6500000</v>
      </c>
      <c r="J460" s="11">
        <v>975000</v>
      </c>
      <c r="K460" s="11"/>
      <c r="L460" s="11"/>
      <c r="M460" s="11"/>
      <c r="N460" s="11">
        <v>5525000</v>
      </c>
      <c r="O460" s="12">
        <f t="shared" si="7"/>
        <v>6500000</v>
      </c>
    </row>
    <row r="461" spans="1:15" x14ac:dyDescent="0.3">
      <c r="A461" s="6" t="s">
        <v>1295</v>
      </c>
      <c r="B461" s="7" t="s">
        <v>16</v>
      </c>
      <c r="C461" s="6" t="s">
        <v>17</v>
      </c>
      <c r="D461" s="6" t="s">
        <v>804</v>
      </c>
      <c r="E461" s="6" t="s">
        <v>1296</v>
      </c>
      <c r="F461" s="6" t="s">
        <v>1297</v>
      </c>
      <c r="G461" s="8" t="s">
        <v>1298</v>
      </c>
      <c r="H461" s="9" t="s">
        <v>21</v>
      </c>
      <c r="I461" s="10">
        <v>6500000</v>
      </c>
      <c r="J461" s="11">
        <v>975000</v>
      </c>
      <c r="K461" s="11"/>
      <c r="L461" s="11"/>
      <c r="M461" s="11"/>
      <c r="N461" s="11">
        <v>5525000</v>
      </c>
      <c r="O461" s="12">
        <f t="shared" si="7"/>
        <v>6500000</v>
      </c>
    </row>
    <row r="462" spans="1:15" x14ac:dyDescent="0.3">
      <c r="A462" s="6" t="s">
        <v>1299</v>
      </c>
      <c r="B462" s="7" t="s">
        <v>16</v>
      </c>
      <c r="C462" s="6" t="s">
        <v>17</v>
      </c>
      <c r="D462" s="6" t="s">
        <v>215</v>
      </c>
      <c r="E462" s="6" t="s">
        <v>1300</v>
      </c>
      <c r="F462" s="6" t="s">
        <v>1301</v>
      </c>
      <c r="G462" s="9">
        <v>5</v>
      </c>
      <c r="H462" s="9">
        <v>5</v>
      </c>
      <c r="I462" s="10">
        <v>6525110</v>
      </c>
      <c r="J462" s="11"/>
      <c r="K462" s="11">
        <v>978766.5</v>
      </c>
      <c r="L462" s="11"/>
      <c r="M462" s="11"/>
      <c r="N462" s="11">
        <v>5546343.5</v>
      </c>
      <c r="O462" s="12">
        <f t="shared" si="7"/>
        <v>6525110</v>
      </c>
    </row>
    <row r="463" spans="1:15" x14ac:dyDescent="0.3">
      <c r="A463" s="6" t="s">
        <v>1302</v>
      </c>
      <c r="B463" s="7" t="s">
        <v>16</v>
      </c>
      <c r="C463" s="6" t="s">
        <v>17</v>
      </c>
      <c r="D463" s="6" t="s">
        <v>1303</v>
      </c>
      <c r="E463" s="6" t="s">
        <v>1304</v>
      </c>
      <c r="F463" s="6" t="s">
        <v>1305</v>
      </c>
      <c r="G463" s="8">
        <v>14</v>
      </c>
      <c r="H463" s="9" t="s">
        <v>21</v>
      </c>
      <c r="I463" s="10">
        <v>6900000</v>
      </c>
      <c r="J463" s="11"/>
      <c r="K463" s="11">
        <v>1035000</v>
      </c>
      <c r="L463" s="11"/>
      <c r="M463" s="11"/>
      <c r="N463" s="11">
        <v>5865000</v>
      </c>
      <c r="O463" s="12">
        <f t="shared" si="7"/>
        <v>6900000</v>
      </c>
    </row>
    <row r="464" spans="1:15" x14ac:dyDescent="0.3">
      <c r="A464" s="6" t="s">
        <v>1306</v>
      </c>
      <c r="B464" s="7" t="s">
        <v>16</v>
      </c>
      <c r="C464" s="6" t="s">
        <v>17</v>
      </c>
      <c r="D464" s="6" t="s">
        <v>1044</v>
      </c>
      <c r="E464" s="6" t="s">
        <v>1307</v>
      </c>
      <c r="F464" s="6" t="s">
        <v>1308</v>
      </c>
      <c r="G464" s="8" t="s">
        <v>870</v>
      </c>
      <c r="H464" s="9" t="s">
        <v>21</v>
      </c>
      <c r="I464" s="10">
        <v>6900000</v>
      </c>
      <c r="J464" s="11"/>
      <c r="K464" s="11"/>
      <c r="L464" s="11"/>
      <c r="M464" s="11">
        <v>700000</v>
      </c>
      <c r="N464" s="11">
        <v>6200000</v>
      </c>
      <c r="O464" s="12">
        <f t="shared" si="7"/>
        <v>6900000</v>
      </c>
    </row>
    <row r="465" spans="1:15" x14ac:dyDescent="0.3">
      <c r="A465" s="6" t="s">
        <v>1309</v>
      </c>
      <c r="B465" s="7" t="s">
        <v>16</v>
      </c>
      <c r="C465" s="6" t="s">
        <v>17</v>
      </c>
      <c r="D465" s="6" t="s">
        <v>804</v>
      </c>
      <c r="E465" s="6" t="s">
        <v>1310</v>
      </c>
      <c r="F465" s="6" t="s">
        <v>1311</v>
      </c>
      <c r="G465" s="8">
        <v>8</v>
      </c>
      <c r="H465" s="9" t="s">
        <v>21</v>
      </c>
      <c r="I465" s="10">
        <v>7860000</v>
      </c>
      <c r="J465" s="11">
        <v>7860000</v>
      </c>
      <c r="K465" s="11"/>
      <c r="L465" s="11"/>
      <c r="M465" s="11"/>
      <c r="N465" s="11"/>
      <c r="O465" s="12">
        <f t="shared" si="7"/>
        <v>7860000</v>
      </c>
    </row>
    <row r="466" spans="1:15" x14ac:dyDescent="0.3">
      <c r="A466" s="6" t="s">
        <v>1312</v>
      </c>
      <c r="B466" s="7" t="s">
        <v>16</v>
      </c>
      <c r="C466" s="6" t="s">
        <v>17</v>
      </c>
      <c r="D466" s="6" t="s">
        <v>39</v>
      </c>
      <c r="E466" s="6" t="s">
        <v>1313</v>
      </c>
      <c r="F466" s="6" t="s">
        <v>41</v>
      </c>
      <c r="G466" s="8" t="s">
        <v>21</v>
      </c>
      <c r="H466" s="9" t="s">
        <v>21</v>
      </c>
      <c r="I466" s="10">
        <v>8000000</v>
      </c>
      <c r="J466" s="11">
        <v>624532</v>
      </c>
      <c r="K466" s="11">
        <v>800000</v>
      </c>
      <c r="L466" s="11">
        <v>900000</v>
      </c>
      <c r="M466" s="11">
        <v>2675468</v>
      </c>
      <c r="N466" s="11">
        <v>3000000</v>
      </c>
      <c r="O466" s="12">
        <f t="shared" si="7"/>
        <v>8000000</v>
      </c>
    </row>
    <row r="467" spans="1:15" x14ac:dyDescent="0.3">
      <c r="A467" s="6" t="s">
        <v>1314</v>
      </c>
      <c r="B467" s="7" t="s">
        <v>16</v>
      </c>
      <c r="C467" s="6" t="s">
        <v>17</v>
      </c>
      <c r="D467" s="6" t="s">
        <v>631</v>
      </c>
      <c r="E467" s="6" t="s">
        <v>1315</v>
      </c>
      <c r="F467" s="6" t="s">
        <v>1316</v>
      </c>
      <c r="G467" s="8">
        <v>7</v>
      </c>
      <c r="H467" s="9" t="s">
        <v>21</v>
      </c>
      <c r="I467" s="10">
        <v>9150000</v>
      </c>
      <c r="J467" s="11">
        <v>1372500</v>
      </c>
      <c r="K467" s="11"/>
      <c r="L467" s="11"/>
      <c r="M467" s="11">
        <v>7777500</v>
      </c>
      <c r="N467" s="11"/>
      <c r="O467" s="12">
        <f t="shared" si="7"/>
        <v>9150000</v>
      </c>
    </row>
    <row r="468" spans="1:15" x14ac:dyDescent="0.3">
      <c r="A468" s="6" t="s">
        <v>1317</v>
      </c>
      <c r="B468" s="7" t="s">
        <v>16</v>
      </c>
      <c r="C468" s="6" t="s">
        <v>17</v>
      </c>
      <c r="D468" s="6" t="s">
        <v>804</v>
      </c>
      <c r="E468" s="6" t="s">
        <v>1318</v>
      </c>
      <c r="F468" s="6" t="s">
        <v>1319</v>
      </c>
      <c r="G468" s="8">
        <v>8</v>
      </c>
      <c r="H468" s="9" t="s">
        <v>21</v>
      </c>
      <c r="I468" s="10">
        <v>10000000</v>
      </c>
      <c r="J468" s="11">
        <v>1500000</v>
      </c>
      <c r="K468" s="11"/>
      <c r="L468" s="11"/>
      <c r="M468" s="11"/>
      <c r="N468" s="11">
        <v>8500000</v>
      </c>
      <c r="O468" s="12">
        <f t="shared" si="7"/>
        <v>10000000</v>
      </c>
    </row>
    <row r="469" spans="1:15" x14ac:dyDescent="0.3">
      <c r="A469" s="6" t="s">
        <v>1320</v>
      </c>
      <c r="B469" s="7" t="s">
        <v>16</v>
      </c>
      <c r="C469" s="6" t="s">
        <v>17</v>
      </c>
      <c r="D469" s="6" t="s">
        <v>804</v>
      </c>
      <c r="E469" s="6" t="s">
        <v>1321</v>
      </c>
      <c r="F469" s="6" t="s">
        <v>1322</v>
      </c>
      <c r="G469" s="8" t="s">
        <v>1226</v>
      </c>
      <c r="H469" s="9" t="s">
        <v>21</v>
      </c>
      <c r="I469" s="10">
        <v>10000000</v>
      </c>
      <c r="J469" s="11"/>
      <c r="K469" s="11">
        <v>1500000</v>
      </c>
      <c r="L469" s="11"/>
      <c r="M469" s="11"/>
      <c r="N469" s="11">
        <v>8500000</v>
      </c>
      <c r="O469" s="12">
        <f t="shared" si="7"/>
        <v>10000000</v>
      </c>
    </row>
    <row r="470" spans="1:15" x14ac:dyDescent="0.3">
      <c r="A470" s="6" t="s">
        <v>1323</v>
      </c>
      <c r="B470" s="7" t="s">
        <v>16</v>
      </c>
      <c r="C470" s="6" t="s">
        <v>17</v>
      </c>
      <c r="D470" s="6" t="s">
        <v>1324</v>
      </c>
      <c r="E470" s="6" t="s">
        <v>1324</v>
      </c>
      <c r="F470" s="6" t="s">
        <v>1325</v>
      </c>
      <c r="G470" s="8" t="s">
        <v>21</v>
      </c>
      <c r="H470" s="9" t="s">
        <v>21</v>
      </c>
      <c r="I470" s="10">
        <v>10750000</v>
      </c>
      <c r="J470" s="11">
        <v>2150000</v>
      </c>
      <c r="K470" s="11">
        <v>2150000</v>
      </c>
      <c r="L470" s="11">
        <v>2150000</v>
      </c>
      <c r="M470" s="11">
        <v>2150000</v>
      </c>
      <c r="N470" s="11">
        <v>2150000</v>
      </c>
      <c r="O470" s="12">
        <f t="shared" si="7"/>
        <v>10750000</v>
      </c>
    </row>
    <row r="471" spans="1:15" x14ac:dyDescent="0.3">
      <c r="A471" s="6" t="s">
        <v>1326</v>
      </c>
      <c r="B471" s="7" t="s">
        <v>16</v>
      </c>
      <c r="C471" s="6" t="s">
        <v>17</v>
      </c>
      <c r="D471" s="6" t="s">
        <v>1327</v>
      </c>
      <c r="E471" s="6" t="s">
        <v>1328</v>
      </c>
      <c r="F471" s="6" t="s">
        <v>1329</v>
      </c>
      <c r="G471" s="9">
        <v>7</v>
      </c>
      <c r="H471" s="9" t="s">
        <v>21</v>
      </c>
      <c r="I471" s="10">
        <v>12750000</v>
      </c>
      <c r="J471" s="11">
        <v>1912500</v>
      </c>
      <c r="K471" s="11">
        <v>10837500</v>
      </c>
      <c r="L471" s="11"/>
      <c r="M471" s="11"/>
      <c r="N471" s="11"/>
      <c r="O471" s="12">
        <f t="shared" si="7"/>
        <v>12750000</v>
      </c>
    </row>
    <row r="472" spans="1:15" x14ac:dyDescent="0.3">
      <c r="A472" s="6" t="s">
        <v>1330</v>
      </c>
      <c r="B472" s="7" t="s">
        <v>16</v>
      </c>
      <c r="C472" s="6" t="s">
        <v>17</v>
      </c>
      <c r="D472" s="6" t="s">
        <v>631</v>
      </c>
      <c r="E472" s="6" t="s">
        <v>1331</v>
      </c>
      <c r="F472" s="6" t="s">
        <v>937</v>
      </c>
      <c r="G472" s="8">
        <v>14</v>
      </c>
      <c r="H472" s="9" t="s">
        <v>21</v>
      </c>
      <c r="I472" s="10">
        <v>14900000</v>
      </c>
      <c r="J472" s="11">
        <v>2235000</v>
      </c>
      <c r="K472" s="11"/>
      <c r="L472" s="11">
        <v>12665000</v>
      </c>
      <c r="M472" s="11"/>
      <c r="N472" s="11"/>
      <c r="O472" s="12">
        <f t="shared" si="7"/>
        <v>14900000</v>
      </c>
    </row>
    <row r="473" spans="1:15" x14ac:dyDescent="0.3">
      <c r="A473" s="6" t="s">
        <v>1332</v>
      </c>
      <c r="B473" s="7" t="s">
        <v>16</v>
      </c>
      <c r="C473" s="6" t="s">
        <v>17</v>
      </c>
      <c r="D473" s="6" t="s">
        <v>804</v>
      </c>
      <c r="E473" s="6" t="s">
        <v>1333</v>
      </c>
      <c r="F473" s="6" t="s">
        <v>1334</v>
      </c>
      <c r="G473" s="8">
        <v>1</v>
      </c>
      <c r="H473" s="9" t="s">
        <v>21</v>
      </c>
      <c r="I473" s="10">
        <v>15000000</v>
      </c>
      <c r="J473" s="11"/>
      <c r="K473" s="11"/>
      <c r="L473" s="11"/>
      <c r="M473" s="11"/>
      <c r="N473" s="11">
        <v>15000000</v>
      </c>
      <c r="O473" s="12">
        <f t="shared" si="7"/>
        <v>15000000</v>
      </c>
    </row>
    <row r="474" spans="1:15" x14ac:dyDescent="0.3">
      <c r="A474" s="6" t="s">
        <v>1335</v>
      </c>
      <c r="B474" s="7" t="s">
        <v>16</v>
      </c>
      <c r="C474" s="6" t="s">
        <v>17</v>
      </c>
      <c r="D474" s="6" t="s">
        <v>1336</v>
      </c>
      <c r="E474" s="6" t="s">
        <v>1336</v>
      </c>
      <c r="F474" s="6" t="s">
        <v>1337</v>
      </c>
      <c r="G474" s="8" t="s">
        <v>21</v>
      </c>
      <c r="H474" s="9" t="s">
        <v>21</v>
      </c>
      <c r="I474" s="10">
        <v>16600000</v>
      </c>
      <c r="J474" s="11">
        <v>1850000</v>
      </c>
      <c r="K474" s="11">
        <v>1550000</v>
      </c>
      <c r="L474" s="11">
        <v>2300000</v>
      </c>
      <c r="M474" s="11">
        <v>5650000</v>
      </c>
      <c r="N474" s="11">
        <v>5250000</v>
      </c>
      <c r="O474" s="12">
        <f t="shared" si="7"/>
        <v>16600000</v>
      </c>
    </row>
    <row r="475" spans="1:15" x14ac:dyDescent="0.3">
      <c r="A475" s="6" t="s">
        <v>1338</v>
      </c>
      <c r="B475" s="7" t="s">
        <v>16</v>
      </c>
      <c r="C475" s="6" t="s">
        <v>17</v>
      </c>
      <c r="D475" s="6" t="s">
        <v>631</v>
      </c>
      <c r="E475" s="6" t="s">
        <v>1339</v>
      </c>
      <c r="F475" s="6" t="s">
        <v>1340</v>
      </c>
      <c r="G475" s="8" t="s">
        <v>870</v>
      </c>
      <c r="H475" s="9" t="s">
        <v>21</v>
      </c>
      <c r="I475" s="10">
        <v>22110000</v>
      </c>
      <c r="J475" s="11">
        <v>3316500</v>
      </c>
      <c r="K475" s="11"/>
      <c r="L475" s="11"/>
      <c r="M475" s="11"/>
      <c r="N475" s="11">
        <v>18793500</v>
      </c>
      <c r="O475" s="12">
        <f t="shared" si="7"/>
        <v>22110000</v>
      </c>
    </row>
    <row r="476" spans="1:15" x14ac:dyDescent="0.3">
      <c r="A476" s="6" t="s">
        <v>1341</v>
      </c>
      <c r="B476" s="7" t="s">
        <v>16</v>
      </c>
      <c r="C476" s="6" t="s">
        <v>17</v>
      </c>
      <c r="D476" s="6" t="s">
        <v>1327</v>
      </c>
      <c r="E476" s="6" t="s">
        <v>1342</v>
      </c>
      <c r="F476" s="6" t="s">
        <v>1343</v>
      </c>
      <c r="G476" s="9">
        <v>6</v>
      </c>
      <c r="H476" s="9" t="s">
        <v>21</v>
      </c>
      <c r="I476" s="10">
        <v>24750000</v>
      </c>
      <c r="J476" s="11">
        <v>3712500</v>
      </c>
      <c r="K476" s="11">
        <v>21037500</v>
      </c>
      <c r="L476" s="11"/>
      <c r="M476" s="11"/>
      <c r="N476" s="11"/>
      <c r="O476" s="12">
        <f t="shared" si="7"/>
        <v>24750000</v>
      </c>
    </row>
    <row r="477" spans="1:15" s="20" customFormat="1" x14ac:dyDescent="0.3">
      <c r="A477" s="14" t="s">
        <v>1344</v>
      </c>
      <c r="B477" s="15" t="s">
        <v>1345</v>
      </c>
      <c r="C477" s="14" t="s">
        <v>1346</v>
      </c>
      <c r="D477" s="14" t="s">
        <v>23</v>
      </c>
      <c r="E477" s="14" t="s">
        <v>1347</v>
      </c>
      <c r="F477" s="14" t="s">
        <v>1348</v>
      </c>
      <c r="G477" s="16">
        <v>6</v>
      </c>
      <c r="H477" s="16" t="s">
        <v>1349</v>
      </c>
      <c r="I477" s="17">
        <v>6500</v>
      </c>
      <c r="J477" s="18">
        <v>6500</v>
      </c>
      <c r="K477" s="18"/>
      <c r="L477" s="18"/>
      <c r="M477" s="18"/>
      <c r="N477" s="18"/>
      <c r="O477" s="19">
        <f t="shared" ref="O477:O540" si="8">SUBTOTAL(9,J477:N477)</f>
        <v>6500</v>
      </c>
    </row>
    <row r="478" spans="1:15" s="21" customFormat="1" x14ac:dyDescent="0.3">
      <c r="A478" s="14" t="s">
        <v>1350</v>
      </c>
      <c r="B478" s="15" t="s">
        <v>1345</v>
      </c>
      <c r="C478" s="14" t="s">
        <v>1346</v>
      </c>
      <c r="D478" s="14" t="s">
        <v>23</v>
      </c>
      <c r="E478" s="14" t="s">
        <v>1351</v>
      </c>
      <c r="F478" s="14" t="s">
        <v>1352</v>
      </c>
      <c r="G478" s="16">
        <v>6</v>
      </c>
      <c r="H478" s="16" t="s">
        <v>1349</v>
      </c>
      <c r="I478" s="17">
        <v>10000</v>
      </c>
      <c r="J478" s="18">
        <v>10000</v>
      </c>
      <c r="K478" s="18"/>
      <c r="L478" s="18"/>
      <c r="M478" s="18"/>
      <c r="N478" s="18"/>
      <c r="O478" s="19">
        <f t="shared" si="8"/>
        <v>10000</v>
      </c>
    </row>
    <row r="479" spans="1:15" s="21" customFormat="1" x14ac:dyDescent="0.3">
      <c r="A479" s="14" t="s">
        <v>1353</v>
      </c>
      <c r="B479" s="15" t="s">
        <v>1345</v>
      </c>
      <c r="C479" s="14" t="s">
        <v>1346</v>
      </c>
      <c r="D479" s="14" t="s">
        <v>23</v>
      </c>
      <c r="E479" s="14" t="s">
        <v>1354</v>
      </c>
      <c r="F479" s="14" t="s">
        <v>1355</v>
      </c>
      <c r="G479" s="16">
        <v>14</v>
      </c>
      <c r="H479" s="16" t="s">
        <v>1356</v>
      </c>
      <c r="I479" s="17">
        <v>20000</v>
      </c>
      <c r="J479" s="18">
        <v>20000</v>
      </c>
      <c r="K479" s="18"/>
      <c r="L479" s="18"/>
      <c r="M479" s="18"/>
      <c r="N479" s="18"/>
      <c r="O479" s="19">
        <f t="shared" si="8"/>
        <v>20000</v>
      </c>
    </row>
    <row r="480" spans="1:15" s="21" customFormat="1" x14ac:dyDescent="0.3">
      <c r="A480" s="14" t="s">
        <v>1357</v>
      </c>
      <c r="B480" s="15" t="s">
        <v>1345</v>
      </c>
      <c r="C480" s="14" t="s">
        <v>1346</v>
      </c>
      <c r="D480" s="14" t="s">
        <v>23</v>
      </c>
      <c r="E480" s="14" t="s">
        <v>1358</v>
      </c>
      <c r="F480" s="14" t="s">
        <v>1359</v>
      </c>
      <c r="G480" s="16">
        <v>14</v>
      </c>
      <c r="H480" s="16" t="s">
        <v>1356</v>
      </c>
      <c r="I480" s="17">
        <v>20000</v>
      </c>
      <c r="J480" s="18"/>
      <c r="K480" s="18">
        <v>20000</v>
      </c>
      <c r="L480" s="18"/>
      <c r="M480" s="18"/>
      <c r="N480" s="18"/>
      <c r="O480" s="19">
        <f t="shared" si="8"/>
        <v>20000</v>
      </c>
    </row>
    <row r="481" spans="1:15" s="21" customFormat="1" x14ac:dyDescent="0.3">
      <c r="A481" s="14" t="s">
        <v>1360</v>
      </c>
      <c r="B481" s="15" t="s">
        <v>1345</v>
      </c>
      <c r="C481" s="14" t="s">
        <v>1346</v>
      </c>
      <c r="D481" s="14" t="s">
        <v>23</v>
      </c>
      <c r="E481" s="14" t="s">
        <v>1361</v>
      </c>
      <c r="F481" s="14" t="s">
        <v>1362</v>
      </c>
      <c r="G481" s="16">
        <v>4</v>
      </c>
      <c r="H481" s="16" t="s">
        <v>1363</v>
      </c>
      <c r="I481" s="17">
        <v>20000</v>
      </c>
      <c r="J481" s="18"/>
      <c r="K481" s="18">
        <v>20000</v>
      </c>
      <c r="L481" s="18"/>
      <c r="M481" s="18"/>
      <c r="N481" s="18"/>
      <c r="O481" s="19">
        <f t="shared" si="8"/>
        <v>20000</v>
      </c>
    </row>
    <row r="482" spans="1:15" s="21" customFormat="1" x14ac:dyDescent="0.3">
      <c r="A482" s="14" t="s">
        <v>1364</v>
      </c>
      <c r="B482" s="15" t="s">
        <v>1345</v>
      </c>
      <c r="C482" s="14" t="s">
        <v>1346</v>
      </c>
      <c r="D482" s="14" t="s">
        <v>23</v>
      </c>
      <c r="E482" s="14" t="s">
        <v>1365</v>
      </c>
      <c r="F482" s="14" t="s">
        <v>1366</v>
      </c>
      <c r="G482" s="16">
        <v>4</v>
      </c>
      <c r="H482" s="16" t="s">
        <v>1363</v>
      </c>
      <c r="I482" s="17">
        <v>20000</v>
      </c>
      <c r="J482" s="18">
        <v>20000</v>
      </c>
      <c r="K482" s="18"/>
      <c r="L482" s="18"/>
      <c r="M482" s="18"/>
      <c r="N482" s="18"/>
      <c r="O482" s="19">
        <f t="shared" si="8"/>
        <v>20000</v>
      </c>
    </row>
    <row r="483" spans="1:15" s="21" customFormat="1" x14ac:dyDescent="0.3">
      <c r="A483" s="14" t="s">
        <v>1367</v>
      </c>
      <c r="B483" s="15" t="s">
        <v>1345</v>
      </c>
      <c r="C483" s="14" t="s">
        <v>1346</v>
      </c>
      <c r="D483" s="14" t="s">
        <v>23</v>
      </c>
      <c r="E483" s="14" t="s">
        <v>1368</v>
      </c>
      <c r="F483" s="14" t="s">
        <v>1369</v>
      </c>
      <c r="G483" s="16">
        <v>6</v>
      </c>
      <c r="H483" s="16" t="s">
        <v>1349</v>
      </c>
      <c r="I483" s="17">
        <v>20000</v>
      </c>
      <c r="J483" s="18"/>
      <c r="K483" s="18"/>
      <c r="L483" s="18">
        <v>20000</v>
      </c>
      <c r="M483" s="18"/>
      <c r="N483" s="18"/>
      <c r="O483" s="19">
        <f t="shared" si="8"/>
        <v>20000</v>
      </c>
    </row>
    <row r="484" spans="1:15" s="21" customFormat="1" x14ac:dyDescent="0.3">
      <c r="A484" s="14" t="s">
        <v>1370</v>
      </c>
      <c r="B484" s="15" t="s">
        <v>1345</v>
      </c>
      <c r="C484" s="14" t="s">
        <v>1346</v>
      </c>
      <c r="D484" s="14" t="s">
        <v>1371</v>
      </c>
      <c r="E484" s="14" t="s">
        <v>1372</v>
      </c>
      <c r="F484" s="14" t="s">
        <v>1373</v>
      </c>
      <c r="G484" s="16">
        <v>6</v>
      </c>
      <c r="H484" s="16">
        <v>6</v>
      </c>
      <c r="I484" s="17">
        <v>25000</v>
      </c>
      <c r="J484" s="18">
        <v>25000</v>
      </c>
      <c r="K484" s="18"/>
      <c r="L484" s="18"/>
      <c r="M484" s="18"/>
      <c r="N484" s="18"/>
      <c r="O484" s="19">
        <f t="shared" si="8"/>
        <v>25000</v>
      </c>
    </row>
    <row r="485" spans="1:15" s="21" customFormat="1" x14ac:dyDescent="0.3">
      <c r="A485" s="14" t="s">
        <v>1374</v>
      </c>
      <c r="B485" s="15" t="s">
        <v>1345</v>
      </c>
      <c r="C485" s="14" t="s">
        <v>1346</v>
      </c>
      <c r="D485" s="14" t="s">
        <v>23</v>
      </c>
      <c r="E485" s="14" t="s">
        <v>1375</v>
      </c>
      <c r="F485" s="14" t="s">
        <v>1366</v>
      </c>
      <c r="G485" s="16">
        <v>4</v>
      </c>
      <c r="H485" s="16" t="s">
        <v>1363</v>
      </c>
      <c r="I485" s="17">
        <v>30000</v>
      </c>
      <c r="J485" s="18"/>
      <c r="K485" s="18"/>
      <c r="L485" s="18">
        <v>30000</v>
      </c>
      <c r="M485" s="18"/>
      <c r="N485" s="18"/>
      <c r="O485" s="19">
        <f t="shared" si="8"/>
        <v>30000</v>
      </c>
    </row>
    <row r="486" spans="1:15" s="21" customFormat="1" x14ac:dyDescent="0.3">
      <c r="A486" s="14" t="s">
        <v>1376</v>
      </c>
      <c r="B486" s="15" t="s">
        <v>1345</v>
      </c>
      <c r="C486" s="14" t="s">
        <v>1346</v>
      </c>
      <c r="D486" s="14" t="s">
        <v>23</v>
      </c>
      <c r="E486" s="14" t="s">
        <v>1377</v>
      </c>
      <c r="F486" s="14" t="s">
        <v>1378</v>
      </c>
      <c r="G486" s="16">
        <v>4</v>
      </c>
      <c r="H486" s="16" t="s">
        <v>1363</v>
      </c>
      <c r="I486" s="17">
        <v>30000</v>
      </c>
      <c r="J486" s="18">
        <v>30000</v>
      </c>
      <c r="K486" s="18"/>
      <c r="L486" s="18"/>
      <c r="M486" s="18"/>
      <c r="N486" s="18"/>
      <c r="O486" s="19">
        <f t="shared" si="8"/>
        <v>30000</v>
      </c>
    </row>
    <row r="487" spans="1:15" s="21" customFormat="1" x14ac:dyDescent="0.3">
      <c r="A487" s="14" t="s">
        <v>1379</v>
      </c>
      <c r="B487" s="15" t="s">
        <v>1345</v>
      </c>
      <c r="C487" s="14" t="s">
        <v>1346</v>
      </c>
      <c r="D487" s="14" t="s">
        <v>23</v>
      </c>
      <c r="E487" s="14" t="s">
        <v>1380</v>
      </c>
      <c r="F487" s="14" t="s">
        <v>1381</v>
      </c>
      <c r="G487" s="16">
        <v>6</v>
      </c>
      <c r="H487" s="16" t="s">
        <v>1349</v>
      </c>
      <c r="I487" s="17">
        <v>41000</v>
      </c>
      <c r="J487" s="18"/>
      <c r="K487" s="18"/>
      <c r="L487" s="18">
        <v>41000</v>
      </c>
      <c r="M487" s="18"/>
      <c r="N487" s="18"/>
      <c r="O487" s="19">
        <f t="shared" si="8"/>
        <v>41000</v>
      </c>
    </row>
    <row r="488" spans="1:15" s="21" customFormat="1" x14ac:dyDescent="0.3">
      <c r="A488" s="14" t="s">
        <v>1382</v>
      </c>
      <c r="B488" s="15" t="s">
        <v>1345</v>
      </c>
      <c r="C488" s="14" t="s">
        <v>1346</v>
      </c>
      <c r="D488" s="14" t="s">
        <v>23</v>
      </c>
      <c r="E488" s="14" t="s">
        <v>1383</v>
      </c>
      <c r="F488" s="14" t="s">
        <v>1373</v>
      </c>
      <c r="G488" s="16">
        <v>6</v>
      </c>
      <c r="H488" s="16" t="s">
        <v>1349</v>
      </c>
      <c r="I488" s="17">
        <v>42000</v>
      </c>
      <c r="J488" s="18"/>
      <c r="K488" s="18"/>
      <c r="L488" s="18">
        <v>42000</v>
      </c>
      <c r="M488" s="18"/>
      <c r="N488" s="18"/>
      <c r="O488" s="19">
        <f t="shared" si="8"/>
        <v>42000</v>
      </c>
    </row>
    <row r="489" spans="1:15" s="21" customFormat="1" x14ac:dyDescent="0.3">
      <c r="A489" s="14" t="s">
        <v>1384</v>
      </c>
      <c r="B489" s="15" t="s">
        <v>1345</v>
      </c>
      <c r="C489" s="14" t="s">
        <v>1346</v>
      </c>
      <c r="D489" s="14" t="s">
        <v>23</v>
      </c>
      <c r="E489" s="14" t="s">
        <v>1385</v>
      </c>
      <c r="F489" s="14" t="s">
        <v>1386</v>
      </c>
      <c r="G489" s="16">
        <v>6</v>
      </c>
      <c r="H489" s="16" t="s">
        <v>1349</v>
      </c>
      <c r="I489" s="17">
        <v>45000</v>
      </c>
      <c r="J489" s="18"/>
      <c r="K489" s="18"/>
      <c r="L489" s="18"/>
      <c r="M489" s="18"/>
      <c r="N489" s="18">
        <v>45000</v>
      </c>
      <c r="O489" s="19">
        <f t="shared" si="8"/>
        <v>45000</v>
      </c>
    </row>
    <row r="490" spans="1:15" s="21" customFormat="1" x14ac:dyDescent="0.3">
      <c r="A490" s="14" t="s">
        <v>1387</v>
      </c>
      <c r="B490" s="15" t="s">
        <v>1345</v>
      </c>
      <c r="C490" s="14" t="s">
        <v>1346</v>
      </c>
      <c r="D490" s="14" t="s">
        <v>23</v>
      </c>
      <c r="E490" s="14" t="s">
        <v>1388</v>
      </c>
      <c r="F490" s="14" t="s">
        <v>1373</v>
      </c>
      <c r="G490" s="16">
        <v>6</v>
      </c>
      <c r="H490" s="16" t="s">
        <v>1349</v>
      </c>
      <c r="I490" s="17">
        <v>45000</v>
      </c>
      <c r="J490" s="18">
        <v>45000</v>
      </c>
      <c r="K490" s="18"/>
      <c r="L490" s="18"/>
      <c r="M490" s="18"/>
      <c r="N490" s="18"/>
      <c r="O490" s="19">
        <f t="shared" si="8"/>
        <v>45000</v>
      </c>
    </row>
    <row r="491" spans="1:15" s="21" customFormat="1" x14ac:dyDescent="0.3">
      <c r="A491" s="14" t="s">
        <v>1389</v>
      </c>
      <c r="B491" s="15" t="s">
        <v>1345</v>
      </c>
      <c r="C491" s="14" t="s">
        <v>1346</v>
      </c>
      <c r="D491" s="14" t="s">
        <v>1390</v>
      </c>
      <c r="E491" s="14" t="s">
        <v>1391</v>
      </c>
      <c r="F491" s="14" t="s">
        <v>1392</v>
      </c>
      <c r="G491" s="16">
        <v>6</v>
      </c>
      <c r="H491" s="16" t="s">
        <v>21</v>
      </c>
      <c r="I491" s="17">
        <v>45000</v>
      </c>
      <c r="J491" s="18">
        <v>45000</v>
      </c>
      <c r="K491" s="18"/>
      <c r="L491" s="18"/>
      <c r="M491" s="18"/>
      <c r="N491" s="18"/>
      <c r="O491" s="19">
        <f t="shared" si="8"/>
        <v>45000</v>
      </c>
    </row>
    <row r="492" spans="1:15" s="21" customFormat="1" x14ac:dyDescent="0.3">
      <c r="A492" s="14" t="s">
        <v>1393</v>
      </c>
      <c r="B492" s="15" t="s">
        <v>1345</v>
      </c>
      <c r="C492" s="14" t="s">
        <v>1346</v>
      </c>
      <c r="D492" s="14" t="s">
        <v>23</v>
      </c>
      <c r="E492" s="14" t="s">
        <v>1394</v>
      </c>
      <c r="F492" s="14" t="s">
        <v>1373</v>
      </c>
      <c r="G492" s="16">
        <v>6</v>
      </c>
      <c r="H492" s="16" t="s">
        <v>1349</v>
      </c>
      <c r="I492" s="17">
        <v>48000</v>
      </c>
      <c r="J492" s="18">
        <v>48000</v>
      </c>
      <c r="K492" s="18"/>
      <c r="L492" s="18"/>
      <c r="M492" s="18"/>
      <c r="N492" s="18"/>
      <c r="O492" s="19">
        <f t="shared" si="8"/>
        <v>48000</v>
      </c>
    </row>
    <row r="493" spans="1:15" s="21" customFormat="1" x14ac:dyDescent="0.3">
      <c r="A493" s="14" t="s">
        <v>1395</v>
      </c>
      <c r="B493" s="15" t="s">
        <v>1345</v>
      </c>
      <c r="C493" s="14" t="s">
        <v>1346</v>
      </c>
      <c r="D493" s="14" t="s">
        <v>23</v>
      </c>
      <c r="E493" s="14" t="s">
        <v>1396</v>
      </c>
      <c r="F493" s="14" t="s">
        <v>1397</v>
      </c>
      <c r="G493" s="16">
        <v>6</v>
      </c>
      <c r="H493" s="16" t="s">
        <v>1349</v>
      </c>
      <c r="I493" s="17">
        <v>48000</v>
      </c>
      <c r="J493" s="18"/>
      <c r="K493" s="18"/>
      <c r="L493" s="18">
        <v>48000</v>
      </c>
      <c r="M493" s="18"/>
      <c r="N493" s="18"/>
      <c r="O493" s="19">
        <f t="shared" si="8"/>
        <v>48000</v>
      </c>
    </row>
    <row r="494" spans="1:15" s="21" customFormat="1" x14ac:dyDescent="0.3">
      <c r="A494" s="14" t="s">
        <v>1398</v>
      </c>
      <c r="B494" s="15" t="s">
        <v>1345</v>
      </c>
      <c r="C494" s="14" t="s">
        <v>1346</v>
      </c>
      <c r="D494" s="14" t="s">
        <v>23</v>
      </c>
      <c r="E494" s="14" t="s">
        <v>1399</v>
      </c>
      <c r="F494" s="14" t="s">
        <v>1373</v>
      </c>
      <c r="G494" s="16">
        <v>6</v>
      </c>
      <c r="H494" s="16" t="s">
        <v>1349</v>
      </c>
      <c r="I494" s="17">
        <v>48000</v>
      </c>
      <c r="J494" s="18">
        <v>48000</v>
      </c>
      <c r="K494" s="18"/>
      <c r="L494" s="18"/>
      <c r="M494" s="18"/>
      <c r="N494" s="18"/>
      <c r="O494" s="19">
        <f t="shared" si="8"/>
        <v>48000</v>
      </c>
    </row>
    <row r="495" spans="1:15" s="21" customFormat="1" x14ac:dyDescent="0.3">
      <c r="A495" s="14" t="s">
        <v>1400</v>
      </c>
      <c r="B495" s="15" t="s">
        <v>1345</v>
      </c>
      <c r="C495" s="14" t="s">
        <v>1346</v>
      </c>
      <c r="D495" s="14" t="s">
        <v>23</v>
      </c>
      <c r="E495" s="14" t="s">
        <v>1401</v>
      </c>
      <c r="F495" s="14" t="s">
        <v>1402</v>
      </c>
      <c r="G495" s="16">
        <v>3</v>
      </c>
      <c r="H495" s="16" t="s">
        <v>1403</v>
      </c>
      <c r="I495" s="17">
        <v>50000</v>
      </c>
      <c r="J495" s="18">
        <v>50000</v>
      </c>
      <c r="K495" s="18"/>
      <c r="L495" s="18"/>
      <c r="M495" s="18"/>
      <c r="N495" s="18"/>
      <c r="O495" s="19">
        <f t="shared" si="8"/>
        <v>50000</v>
      </c>
    </row>
    <row r="496" spans="1:15" s="21" customFormat="1" x14ac:dyDescent="0.3">
      <c r="A496" s="14" t="s">
        <v>1404</v>
      </c>
      <c r="B496" s="15" t="s">
        <v>1345</v>
      </c>
      <c r="C496" s="14" t="s">
        <v>1346</v>
      </c>
      <c r="D496" s="14" t="s">
        <v>1371</v>
      </c>
      <c r="E496" s="14" t="s">
        <v>1405</v>
      </c>
      <c r="F496" s="14" t="s">
        <v>1406</v>
      </c>
      <c r="G496" s="16">
        <v>6</v>
      </c>
      <c r="H496" s="16">
        <v>6</v>
      </c>
      <c r="I496" s="17">
        <v>60000</v>
      </c>
      <c r="J496" s="18"/>
      <c r="K496" s="18">
        <v>60000</v>
      </c>
      <c r="L496" s="18"/>
      <c r="M496" s="18"/>
      <c r="N496" s="18"/>
      <c r="O496" s="19">
        <f t="shared" si="8"/>
        <v>60000</v>
      </c>
    </row>
    <row r="497" spans="1:15" s="21" customFormat="1" x14ac:dyDescent="0.3">
      <c r="A497" s="14" t="s">
        <v>1407</v>
      </c>
      <c r="B497" s="15" t="s">
        <v>1345</v>
      </c>
      <c r="C497" s="14" t="s">
        <v>1346</v>
      </c>
      <c r="D497" s="14" t="s">
        <v>23</v>
      </c>
      <c r="E497" s="14" t="s">
        <v>1408</v>
      </c>
      <c r="F497" s="14" t="s">
        <v>1409</v>
      </c>
      <c r="G497" s="16">
        <v>14</v>
      </c>
      <c r="H497" s="16" t="s">
        <v>1356</v>
      </c>
      <c r="I497" s="17">
        <v>60000</v>
      </c>
      <c r="J497" s="18">
        <v>60000</v>
      </c>
      <c r="K497" s="18"/>
      <c r="L497" s="18"/>
      <c r="M497" s="18"/>
      <c r="N497" s="18"/>
      <c r="O497" s="19">
        <f t="shared" si="8"/>
        <v>60000</v>
      </c>
    </row>
    <row r="498" spans="1:15" s="21" customFormat="1" x14ac:dyDescent="0.3">
      <c r="A498" s="14" t="s">
        <v>1410</v>
      </c>
      <c r="B498" s="15" t="s">
        <v>1345</v>
      </c>
      <c r="C498" s="14" t="s">
        <v>1346</v>
      </c>
      <c r="D498" s="14" t="s">
        <v>23</v>
      </c>
      <c r="E498" s="14" t="s">
        <v>1411</v>
      </c>
      <c r="F498" s="14" t="s">
        <v>1373</v>
      </c>
      <c r="G498" s="16">
        <v>6</v>
      </c>
      <c r="H498" s="16" t="s">
        <v>1349</v>
      </c>
      <c r="I498" s="17">
        <v>60000</v>
      </c>
      <c r="J498" s="18"/>
      <c r="K498" s="18"/>
      <c r="L498" s="18">
        <v>60000</v>
      </c>
      <c r="M498" s="18"/>
      <c r="N498" s="18"/>
      <c r="O498" s="19">
        <f t="shared" si="8"/>
        <v>60000</v>
      </c>
    </row>
    <row r="499" spans="1:15" s="21" customFormat="1" x14ac:dyDescent="0.3">
      <c r="A499" s="14" t="s">
        <v>1412</v>
      </c>
      <c r="B499" s="15" t="s">
        <v>1345</v>
      </c>
      <c r="C499" s="14" t="s">
        <v>1346</v>
      </c>
      <c r="D499" s="14" t="s">
        <v>1371</v>
      </c>
      <c r="E499" s="14" t="s">
        <v>1413</v>
      </c>
      <c r="F499" s="14" t="s">
        <v>1414</v>
      </c>
      <c r="G499" s="16">
        <v>6</v>
      </c>
      <c r="H499" s="16" t="s">
        <v>21</v>
      </c>
      <c r="I499" s="17">
        <v>63000</v>
      </c>
      <c r="J499" s="18"/>
      <c r="K499" s="18">
        <v>63000</v>
      </c>
      <c r="L499" s="18"/>
      <c r="M499" s="18"/>
      <c r="N499" s="18"/>
      <c r="O499" s="19">
        <f t="shared" si="8"/>
        <v>63000</v>
      </c>
    </row>
    <row r="500" spans="1:15" s="21" customFormat="1" x14ac:dyDescent="0.3">
      <c r="A500" s="14" t="s">
        <v>1415</v>
      </c>
      <c r="B500" s="15" t="s">
        <v>1345</v>
      </c>
      <c r="C500" s="14" t="s">
        <v>1346</v>
      </c>
      <c r="D500" s="14" t="s">
        <v>23</v>
      </c>
      <c r="E500" s="14" t="s">
        <v>1416</v>
      </c>
      <c r="F500" s="14" t="s">
        <v>1397</v>
      </c>
      <c r="G500" s="16">
        <v>6</v>
      </c>
      <c r="H500" s="16" t="s">
        <v>1349</v>
      </c>
      <c r="I500" s="17">
        <v>65000</v>
      </c>
      <c r="J500" s="18"/>
      <c r="K500" s="18"/>
      <c r="L500" s="18">
        <v>65000</v>
      </c>
      <c r="M500" s="18"/>
      <c r="N500" s="18"/>
      <c r="O500" s="19">
        <f t="shared" si="8"/>
        <v>65000</v>
      </c>
    </row>
    <row r="501" spans="1:15" s="21" customFormat="1" x14ac:dyDescent="0.3">
      <c r="A501" s="14" t="s">
        <v>1417</v>
      </c>
      <c r="B501" s="15" t="s">
        <v>1345</v>
      </c>
      <c r="C501" s="14" t="s">
        <v>1346</v>
      </c>
      <c r="D501" s="14" t="s">
        <v>23</v>
      </c>
      <c r="E501" s="14" t="s">
        <v>1418</v>
      </c>
      <c r="F501" s="22" t="s">
        <v>1419</v>
      </c>
      <c r="G501" s="16">
        <v>1</v>
      </c>
      <c r="H501" s="16" t="s">
        <v>1420</v>
      </c>
      <c r="I501" s="17">
        <v>75000</v>
      </c>
      <c r="J501" s="18"/>
      <c r="K501" s="18"/>
      <c r="L501" s="18">
        <v>75000</v>
      </c>
      <c r="M501" s="18"/>
      <c r="N501" s="18"/>
      <c r="O501" s="19">
        <f t="shared" si="8"/>
        <v>75000</v>
      </c>
    </row>
    <row r="502" spans="1:15" s="21" customFormat="1" x14ac:dyDescent="0.3">
      <c r="A502" s="14" t="s">
        <v>1421</v>
      </c>
      <c r="B502" s="15" t="s">
        <v>1345</v>
      </c>
      <c r="C502" s="14" t="s">
        <v>1346</v>
      </c>
      <c r="D502" s="14" t="s">
        <v>23</v>
      </c>
      <c r="E502" s="14" t="s">
        <v>1422</v>
      </c>
      <c r="F502" s="14" t="s">
        <v>1423</v>
      </c>
      <c r="G502" s="16">
        <v>10</v>
      </c>
      <c r="H502" s="16" t="s">
        <v>1424</v>
      </c>
      <c r="I502" s="17">
        <v>75000</v>
      </c>
      <c r="J502" s="18"/>
      <c r="K502" s="18">
        <v>75000</v>
      </c>
      <c r="L502" s="18"/>
      <c r="M502" s="18"/>
      <c r="N502" s="18"/>
      <c r="O502" s="19">
        <f t="shared" si="8"/>
        <v>75000</v>
      </c>
    </row>
    <row r="503" spans="1:15" s="23" customFormat="1" x14ac:dyDescent="0.3">
      <c r="A503" s="14" t="s">
        <v>1425</v>
      </c>
      <c r="B503" s="15" t="s">
        <v>1345</v>
      </c>
      <c r="C503" s="14" t="s">
        <v>1346</v>
      </c>
      <c r="D503" s="14" t="s">
        <v>23</v>
      </c>
      <c r="E503" s="14" t="s">
        <v>1426</v>
      </c>
      <c r="F503" s="14" t="s">
        <v>1427</v>
      </c>
      <c r="G503" s="16">
        <v>4</v>
      </c>
      <c r="H503" s="16" t="s">
        <v>1363</v>
      </c>
      <c r="I503" s="17">
        <v>80000</v>
      </c>
      <c r="J503" s="18"/>
      <c r="K503" s="18"/>
      <c r="L503" s="18">
        <v>80000</v>
      </c>
      <c r="M503" s="18"/>
      <c r="N503" s="18"/>
      <c r="O503" s="19">
        <f t="shared" si="8"/>
        <v>80000</v>
      </c>
    </row>
    <row r="504" spans="1:15" s="21" customFormat="1" x14ac:dyDescent="0.3">
      <c r="A504" s="14" t="s">
        <v>1428</v>
      </c>
      <c r="B504" s="15" t="s">
        <v>1345</v>
      </c>
      <c r="C504" s="14" t="s">
        <v>1346</v>
      </c>
      <c r="D504" s="14" t="s">
        <v>23</v>
      </c>
      <c r="E504" s="14" t="s">
        <v>1429</v>
      </c>
      <c r="F504" s="14" t="s">
        <v>1366</v>
      </c>
      <c r="G504" s="16">
        <v>4</v>
      </c>
      <c r="H504" s="16" t="s">
        <v>1363</v>
      </c>
      <c r="I504" s="17">
        <v>80000</v>
      </c>
      <c r="J504" s="18">
        <v>80000</v>
      </c>
      <c r="K504" s="18"/>
      <c r="L504" s="18"/>
      <c r="M504" s="18"/>
      <c r="N504" s="18"/>
      <c r="O504" s="19">
        <f t="shared" si="8"/>
        <v>80000</v>
      </c>
    </row>
    <row r="505" spans="1:15" s="21" customFormat="1" x14ac:dyDescent="0.3">
      <c r="A505" s="14" t="s">
        <v>1430</v>
      </c>
      <c r="B505" s="15" t="s">
        <v>1345</v>
      </c>
      <c r="C505" s="14" t="s">
        <v>1346</v>
      </c>
      <c r="D505" s="14" t="s">
        <v>1431</v>
      </c>
      <c r="E505" s="14" t="s">
        <v>1432</v>
      </c>
      <c r="F505" s="14" t="s">
        <v>1366</v>
      </c>
      <c r="G505" s="16">
        <v>6</v>
      </c>
      <c r="H505" s="16" t="s">
        <v>21</v>
      </c>
      <c r="I505" s="17">
        <v>110000</v>
      </c>
      <c r="J505" s="18"/>
      <c r="K505" s="18"/>
      <c r="L505" s="18"/>
      <c r="M505" s="18">
        <v>22000</v>
      </c>
      <c r="N505" s="18">
        <v>88000</v>
      </c>
      <c r="O505" s="19">
        <f t="shared" si="8"/>
        <v>110000</v>
      </c>
    </row>
    <row r="506" spans="1:15" s="21" customFormat="1" x14ac:dyDescent="0.3">
      <c r="A506" s="14" t="s">
        <v>1433</v>
      </c>
      <c r="B506" s="15" t="s">
        <v>1345</v>
      </c>
      <c r="C506" s="14" t="s">
        <v>1346</v>
      </c>
      <c r="D506" s="14" t="s">
        <v>23</v>
      </c>
      <c r="E506" s="14" t="s">
        <v>1434</v>
      </c>
      <c r="F506" s="14" t="s">
        <v>1435</v>
      </c>
      <c r="G506" s="16">
        <v>6</v>
      </c>
      <c r="H506" s="16" t="s">
        <v>1349</v>
      </c>
      <c r="I506" s="17">
        <v>120000</v>
      </c>
      <c r="J506" s="18"/>
      <c r="K506" s="18"/>
      <c r="L506" s="18"/>
      <c r="M506" s="18"/>
      <c r="N506" s="18">
        <v>120000</v>
      </c>
      <c r="O506" s="19">
        <f t="shared" si="8"/>
        <v>120000</v>
      </c>
    </row>
    <row r="507" spans="1:15" s="21" customFormat="1" x14ac:dyDescent="0.3">
      <c r="A507" s="14" t="s">
        <v>1436</v>
      </c>
      <c r="B507" s="15" t="s">
        <v>1345</v>
      </c>
      <c r="C507" s="14" t="s">
        <v>1346</v>
      </c>
      <c r="D507" s="14" t="s">
        <v>23</v>
      </c>
      <c r="E507" s="14" t="s">
        <v>1437</v>
      </c>
      <c r="F507" s="14" t="s">
        <v>1438</v>
      </c>
      <c r="G507" s="16">
        <v>1</v>
      </c>
      <c r="H507" s="16" t="s">
        <v>1420</v>
      </c>
      <c r="I507" s="17">
        <v>125000</v>
      </c>
      <c r="J507" s="18"/>
      <c r="K507" s="18"/>
      <c r="L507" s="18"/>
      <c r="M507" s="18">
        <v>12500</v>
      </c>
      <c r="N507" s="18">
        <v>112500</v>
      </c>
      <c r="O507" s="19">
        <f t="shared" si="8"/>
        <v>125000</v>
      </c>
    </row>
    <row r="508" spans="1:15" s="21" customFormat="1" x14ac:dyDescent="0.3">
      <c r="A508" s="14" t="s">
        <v>1439</v>
      </c>
      <c r="B508" s="15" t="s">
        <v>1345</v>
      </c>
      <c r="C508" s="14" t="s">
        <v>1346</v>
      </c>
      <c r="D508" s="14" t="s">
        <v>23</v>
      </c>
      <c r="E508" s="14" t="s">
        <v>1440</v>
      </c>
      <c r="F508" s="14" t="s">
        <v>1438</v>
      </c>
      <c r="G508" s="16">
        <v>1</v>
      </c>
      <c r="H508" s="16" t="s">
        <v>1420</v>
      </c>
      <c r="I508" s="17">
        <v>125000</v>
      </c>
      <c r="J508" s="18"/>
      <c r="K508" s="18"/>
      <c r="L508" s="18"/>
      <c r="M508" s="18">
        <v>125000</v>
      </c>
      <c r="N508" s="18"/>
      <c r="O508" s="19">
        <f t="shared" si="8"/>
        <v>125000</v>
      </c>
    </row>
    <row r="509" spans="1:15" s="21" customFormat="1" x14ac:dyDescent="0.3">
      <c r="A509" s="14" t="s">
        <v>1441</v>
      </c>
      <c r="B509" s="15" t="s">
        <v>1345</v>
      </c>
      <c r="C509" s="14" t="s">
        <v>1346</v>
      </c>
      <c r="D509" s="14" t="s">
        <v>23</v>
      </c>
      <c r="E509" s="14" t="s">
        <v>1442</v>
      </c>
      <c r="F509" s="14" t="s">
        <v>1443</v>
      </c>
      <c r="G509" s="16">
        <v>13</v>
      </c>
      <c r="H509" s="16" t="s">
        <v>1444</v>
      </c>
      <c r="I509" s="17">
        <v>125000</v>
      </c>
      <c r="J509" s="18"/>
      <c r="K509" s="18"/>
      <c r="L509" s="18">
        <v>125000</v>
      </c>
      <c r="M509" s="18"/>
      <c r="N509" s="18"/>
      <c r="O509" s="19">
        <f t="shared" si="8"/>
        <v>125000</v>
      </c>
    </row>
    <row r="510" spans="1:15" s="21" customFormat="1" x14ac:dyDescent="0.3">
      <c r="A510" s="14" t="s">
        <v>1445</v>
      </c>
      <c r="B510" s="15" t="s">
        <v>1345</v>
      </c>
      <c r="C510" s="14" t="s">
        <v>1346</v>
      </c>
      <c r="D510" s="14" t="s">
        <v>1371</v>
      </c>
      <c r="E510" s="14" t="s">
        <v>1446</v>
      </c>
      <c r="F510" s="14" t="s">
        <v>1447</v>
      </c>
      <c r="G510" s="16">
        <v>6</v>
      </c>
      <c r="H510" s="16" t="s">
        <v>21</v>
      </c>
      <c r="I510" s="17">
        <v>137000</v>
      </c>
      <c r="J510" s="18"/>
      <c r="K510" s="18">
        <v>137000</v>
      </c>
      <c r="L510" s="18"/>
      <c r="M510" s="18"/>
      <c r="N510" s="18"/>
      <c r="O510" s="19">
        <f t="shared" si="8"/>
        <v>137000</v>
      </c>
    </row>
    <row r="511" spans="1:15" s="21" customFormat="1" x14ac:dyDescent="0.3">
      <c r="A511" s="14" t="s">
        <v>1448</v>
      </c>
      <c r="B511" s="15" t="s">
        <v>1345</v>
      </c>
      <c r="C511" s="14" t="s">
        <v>1346</v>
      </c>
      <c r="D511" s="14" t="s">
        <v>1371</v>
      </c>
      <c r="E511" s="14" t="s">
        <v>1449</v>
      </c>
      <c r="F511" s="14" t="s">
        <v>1450</v>
      </c>
      <c r="G511" s="16">
        <v>6</v>
      </c>
      <c r="H511" s="16" t="s">
        <v>21</v>
      </c>
      <c r="I511" s="17">
        <v>150000</v>
      </c>
      <c r="J511" s="18"/>
      <c r="K511" s="18"/>
      <c r="L511" s="18">
        <v>150000</v>
      </c>
      <c r="M511" s="18"/>
      <c r="N511" s="18"/>
      <c r="O511" s="19">
        <f t="shared" si="8"/>
        <v>150000</v>
      </c>
    </row>
    <row r="512" spans="1:15" s="21" customFormat="1" x14ac:dyDescent="0.3">
      <c r="A512" s="14" t="s">
        <v>1451</v>
      </c>
      <c r="B512" s="15" t="s">
        <v>1345</v>
      </c>
      <c r="C512" s="14" t="s">
        <v>1346</v>
      </c>
      <c r="D512" s="14" t="s">
        <v>1371</v>
      </c>
      <c r="E512" s="14" t="s">
        <v>1452</v>
      </c>
      <c r="F512" s="14" t="s">
        <v>1453</v>
      </c>
      <c r="G512" s="16">
        <v>7</v>
      </c>
      <c r="H512" s="16" t="s">
        <v>21</v>
      </c>
      <c r="I512" s="17">
        <v>150000</v>
      </c>
      <c r="J512" s="18"/>
      <c r="K512" s="18"/>
      <c r="L512" s="18">
        <v>30000</v>
      </c>
      <c r="M512" s="18">
        <v>120000</v>
      </c>
      <c r="N512" s="18"/>
      <c r="O512" s="19">
        <f t="shared" si="8"/>
        <v>150000</v>
      </c>
    </row>
    <row r="513" spans="1:15" s="21" customFormat="1" x14ac:dyDescent="0.3">
      <c r="A513" s="14" t="s">
        <v>1454</v>
      </c>
      <c r="B513" s="15" t="s">
        <v>1345</v>
      </c>
      <c r="C513" s="14" t="s">
        <v>1346</v>
      </c>
      <c r="D513" s="14" t="s">
        <v>23</v>
      </c>
      <c r="E513" s="14" t="s">
        <v>1455</v>
      </c>
      <c r="F513" s="14" t="s">
        <v>1366</v>
      </c>
      <c r="G513" s="16">
        <v>1</v>
      </c>
      <c r="H513" s="16" t="s">
        <v>1420</v>
      </c>
      <c r="I513" s="17">
        <v>175000</v>
      </c>
      <c r="J513" s="18"/>
      <c r="K513" s="18"/>
      <c r="L513" s="18">
        <v>175000</v>
      </c>
      <c r="M513" s="18"/>
      <c r="N513" s="18"/>
      <c r="O513" s="19">
        <f t="shared" si="8"/>
        <v>175000</v>
      </c>
    </row>
    <row r="514" spans="1:15" s="21" customFormat="1" x14ac:dyDescent="0.3">
      <c r="A514" s="14" t="s">
        <v>1456</v>
      </c>
      <c r="B514" s="15" t="s">
        <v>1345</v>
      </c>
      <c r="C514" s="14" t="s">
        <v>1346</v>
      </c>
      <c r="D514" s="14" t="s">
        <v>1371</v>
      </c>
      <c r="E514" s="14" t="s">
        <v>1457</v>
      </c>
      <c r="F514" s="14" t="s">
        <v>1458</v>
      </c>
      <c r="G514" s="16">
        <v>4</v>
      </c>
      <c r="H514" s="16" t="s">
        <v>21</v>
      </c>
      <c r="I514" s="17">
        <v>200000</v>
      </c>
      <c r="J514" s="18"/>
      <c r="K514" s="18">
        <v>20000</v>
      </c>
      <c r="L514" s="18">
        <v>180000</v>
      </c>
      <c r="M514" s="18"/>
      <c r="N514" s="18"/>
      <c r="O514" s="19">
        <f t="shared" si="8"/>
        <v>200000</v>
      </c>
    </row>
    <row r="515" spans="1:15" s="21" customFormat="1" x14ac:dyDescent="0.3">
      <c r="A515" s="14" t="s">
        <v>1459</v>
      </c>
      <c r="B515" s="15" t="s">
        <v>1345</v>
      </c>
      <c r="C515" s="14" t="s">
        <v>1346</v>
      </c>
      <c r="D515" s="14" t="s">
        <v>1371</v>
      </c>
      <c r="E515" s="14" t="s">
        <v>1460</v>
      </c>
      <c r="F515" s="14" t="s">
        <v>1461</v>
      </c>
      <c r="G515" s="16">
        <v>7</v>
      </c>
      <c r="H515" s="16" t="s">
        <v>21</v>
      </c>
      <c r="I515" s="17">
        <v>200000</v>
      </c>
      <c r="J515" s="18"/>
      <c r="K515" s="18"/>
      <c r="L515" s="18"/>
      <c r="M515" s="18"/>
      <c r="N515" s="18">
        <v>200000</v>
      </c>
      <c r="O515" s="19">
        <f t="shared" si="8"/>
        <v>200000</v>
      </c>
    </row>
    <row r="516" spans="1:15" s="21" customFormat="1" x14ac:dyDescent="0.3">
      <c r="A516" s="14" t="s">
        <v>1462</v>
      </c>
      <c r="B516" s="15" t="s">
        <v>1345</v>
      </c>
      <c r="C516" s="14" t="s">
        <v>1346</v>
      </c>
      <c r="D516" s="14" t="s">
        <v>1371</v>
      </c>
      <c r="E516" s="14" t="s">
        <v>1463</v>
      </c>
      <c r="F516" s="14" t="s">
        <v>1464</v>
      </c>
      <c r="G516" s="16">
        <v>9</v>
      </c>
      <c r="H516" s="16" t="s">
        <v>21</v>
      </c>
      <c r="I516" s="17">
        <v>200000</v>
      </c>
      <c r="J516" s="18"/>
      <c r="K516" s="18"/>
      <c r="L516" s="18"/>
      <c r="M516" s="18"/>
      <c r="N516" s="18">
        <v>200000</v>
      </c>
      <c r="O516" s="19">
        <f t="shared" si="8"/>
        <v>200000</v>
      </c>
    </row>
    <row r="517" spans="1:15" s="21" customFormat="1" x14ac:dyDescent="0.3">
      <c r="A517" s="14" t="s">
        <v>1465</v>
      </c>
      <c r="B517" s="15" t="s">
        <v>1345</v>
      </c>
      <c r="C517" s="14" t="s">
        <v>1346</v>
      </c>
      <c r="D517" s="14" t="s">
        <v>1371</v>
      </c>
      <c r="E517" s="14" t="s">
        <v>1466</v>
      </c>
      <c r="F517" s="14" t="s">
        <v>1464</v>
      </c>
      <c r="G517" s="16">
        <v>9</v>
      </c>
      <c r="H517" s="16" t="s">
        <v>21</v>
      </c>
      <c r="I517" s="17">
        <v>200000</v>
      </c>
      <c r="J517" s="18">
        <v>200000</v>
      </c>
      <c r="K517" s="18"/>
      <c r="L517" s="18"/>
      <c r="M517" s="18"/>
      <c r="N517" s="18"/>
      <c r="O517" s="19">
        <f t="shared" si="8"/>
        <v>200000</v>
      </c>
    </row>
    <row r="518" spans="1:15" s="21" customFormat="1" x14ac:dyDescent="0.3">
      <c r="A518" s="14" t="s">
        <v>1467</v>
      </c>
      <c r="B518" s="15" t="s">
        <v>1345</v>
      </c>
      <c r="C518" s="14" t="s">
        <v>1346</v>
      </c>
      <c r="D518" s="14" t="s">
        <v>1468</v>
      </c>
      <c r="E518" s="14" t="s">
        <v>1469</v>
      </c>
      <c r="F518" s="14" t="s">
        <v>1470</v>
      </c>
      <c r="G518" s="16">
        <v>6</v>
      </c>
      <c r="H518" s="16">
        <v>6</v>
      </c>
      <c r="I518" s="17">
        <v>250000</v>
      </c>
      <c r="J518" s="18"/>
      <c r="K518" s="18">
        <v>250000</v>
      </c>
      <c r="L518" s="18"/>
      <c r="M518" s="18"/>
      <c r="N518" s="18"/>
      <c r="O518" s="19">
        <f t="shared" si="8"/>
        <v>250000</v>
      </c>
    </row>
    <row r="519" spans="1:15" s="21" customFormat="1" x14ac:dyDescent="0.3">
      <c r="A519" s="14" t="s">
        <v>1471</v>
      </c>
      <c r="B519" s="15" t="s">
        <v>1345</v>
      </c>
      <c r="C519" s="14" t="s">
        <v>1346</v>
      </c>
      <c r="D519" s="14" t="s">
        <v>23</v>
      </c>
      <c r="E519" s="14" t="s">
        <v>1472</v>
      </c>
      <c r="F519" s="14" t="s">
        <v>1473</v>
      </c>
      <c r="G519" s="16">
        <v>2</v>
      </c>
      <c r="H519" s="16" t="s">
        <v>1474</v>
      </c>
      <c r="I519" s="17">
        <v>250000</v>
      </c>
      <c r="J519" s="18"/>
      <c r="K519" s="18"/>
      <c r="L519" s="18"/>
      <c r="M519" s="18">
        <v>50000</v>
      </c>
      <c r="N519" s="18">
        <v>200000</v>
      </c>
      <c r="O519" s="19">
        <f t="shared" si="8"/>
        <v>250000</v>
      </c>
    </row>
    <row r="520" spans="1:15" s="21" customFormat="1" x14ac:dyDescent="0.3">
      <c r="A520" s="14" t="s">
        <v>1475</v>
      </c>
      <c r="B520" s="15" t="s">
        <v>1345</v>
      </c>
      <c r="C520" s="14" t="s">
        <v>1346</v>
      </c>
      <c r="D520" s="14" t="s">
        <v>23</v>
      </c>
      <c r="E520" s="14" t="s">
        <v>1476</v>
      </c>
      <c r="F520" s="14" t="s">
        <v>1477</v>
      </c>
      <c r="G520" s="16">
        <v>2</v>
      </c>
      <c r="H520" s="16" t="s">
        <v>1474</v>
      </c>
      <c r="I520" s="17">
        <v>250000</v>
      </c>
      <c r="J520" s="18"/>
      <c r="K520" s="18"/>
      <c r="L520" s="18"/>
      <c r="M520" s="18">
        <v>250000</v>
      </c>
      <c r="N520" s="18"/>
      <c r="O520" s="19">
        <f t="shared" si="8"/>
        <v>250000</v>
      </c>
    </row>
    <row r="521" spans="1:15" s="21" customFormat="1" x14ac:dyDescent="0.3">
      <c r="A521" s="14" t="s">
        <v>1478</v>
      </c>
      <c r="B521" s="15" t="s">
        <v>1345</v>
      </c>
      <c r="C521" s="14" t="s">
        <v>1346</v>
      </c>
      <c r="D521" s="14" t="s">
        <v>23</v>
      </c>
      <c r="E521" s="14" t="s">
        <v>1479</v>
      </c>
      <c r="F521" s="14" t="s">
        <v>1480</v>
      </c>
      <c r="G521" s="16">
        <v>2</v>
      </c>
      <c r="H521" s="16" t="s">
        <v>1474</v>
      </c>
      <c r="I521" s="17">
        <v>250000</v>
      </c>
      <c r="J521" s="18">
        <v>250000</v>
      </c>
      <c r="K521" s="18"/>
      <c r="L521" s="18"/>
      <c r="M521" s="18"/>
      <c r="N521" s="18"/>
      <c r="O521" s="19">
        <f t="shared" si="8"/>
        <v>250000</v>
      </c>
    </row>
    <row r="522" spans="1:15" s="21" customFormat="1" x14ac:dyDescent="0.3">
      <c r="A522" s="14" t="s">
        <v>1481</v>
      </c>
      <c r="B522" s="15" t="s">
        <v>1345</v>
      </c>
      <c r="C522" s="14" t="s">
        <v>1346</v>
      </c>
      <c r="D522" s="14" t="s">
        <v>23</v>
      </c>
      <c r="E522" s="14" t="s">
        <v>1482</v>
      </c>
      <c r="F522" s="14" t="s">
        <v>1483</v>
      </c>
      <c r="G522" s="24" t="s">
        <v>1484</v>
      </c>
      <c r="H522" s="16" t="s">
        <v>1485</v>
      </c>
      <c r="I522" s="17">
        <v>250000</v>
      </c>
      <c r="J522" s="18"/>
      <c r="K522" s="18"/>
      <c r="L522" s="18">
        <v>250000</v>
      </c>
      <c r="M522" s="18"/>
      <c r="N522" s="18"/>
      <c r="O522" s="19">
        <f t="shared" si="8"/>
        <v>250000</v>
      </c>
    </row>
    <row r="523" spans="1:15" s="21" customFormat="1" x14ac:dyDescent="0.3">
      <c r="A523" s="14" t="s">
        <v>1486</v>
      </c>
      <c r="B523" s="15" t="s">
        <v>1345</v>
      </c>
      <c r="C523" s="14" t="s">
        <v>1346</v>
      </c>
      <c r="D523" s="14" t="s">
        <v>1371</v>
      </c>
      <c r="E523" s="14" t="s">
        <v>1487</v>
      </c>
      <c r="F523" s="14" t="s">
        <v>1488</v>
      </c>
      <c r="G523" s="16">
        <v>2</v>
      </c>
      <c r="H523" s="16" t="s">
        <v>21</v>
      </c>
      <c r="I523" s="17">
        <v>250000</v>
      </c>
      <c r="J523" s="18"/>
      <c r="K523" s="18"/>
      <c r="L523" s="18">
        <v>50000</v>
      </c>
      <c r="M523" s="18">
        <v>200000</v>
      </c>
      <c r="N523" s="18"/>
      <c r="O523" s="19">
        <f t="shared" si="8"/>
        <v>250000</v>
      </c>
    </row>
    <row r="524" spans="1:15" s="21" customFormat="1" x14ac:dyDescent="0.3">
      <c r="A524" s="14" t="s">
        <v>1489</v>
      </c>
      <c r="B524" s="15" t="s">
        <v>1345</v>
      </c>
      <c r="C524" s="14" t="s">
        <v>1346</v>
      </c>
      <c r="D524" s="14" t="s">
        <v>1431</v>
      </c>
      <c r="E524" s="14" t="s">
        <v>1490</v>
      </c>
      <c r="F524" s="14" t="s">
        <v>1366</v>
      </c>
      <c r="G524" s="16">
        <v>2</v>
      </c>
      <c r="H524" s="16">
        <v>2</v>
      </c>
      <c r="I524" s="17">
        <v>273993</v>
      </c>
      <c r="J524" s="18"/>
      <c r="K524" s="18">
        <v>54798.600000000006</v>
      </c>
      <c r="L524" s="18"/>
      <c r="M524" s="18">
        <v>219194.40000000002</v>
      </c>
      <c r="N524" s="18"/>
      <c r="O524" s="19">
        <f t="shared" si="8"/>
        <v>273993</v>
      </c>
    </row>
    <row r="525" spans="1:15" s="21" customFormat="1" x14ac:dyDescent="0.3">
      <c r="A525" s="14" t="s">
        <v>1491</v>
      </c>
      <c r="B525" s="15" t="s">
        <v>1345</v>
      </c>
      <c r="C525" s="14" t="s">
        <v>1346</v>
      </c>
      <c r="D525" s="14" t="s">
        <v>23</v>
      </c>
      <c r="E525" s="14" t="s">
        <v>1492</v>
      </c>
      <c r="F525" s="14" t="s">
        <v>1493</v>
      </c>
      <c r="G525" s="16">
        <v>10</v>
      </c>
      <c r="H525" s="16" t="s">
        <v>1424</v>
      </c>
      <c r="I525" s="17">
        <v>300000</v>
      </c>
      <c r="J525" s="18">
        <v>300000</v>
      </c>
      <c r="K525" s="18"/>
      <c r="L525" s="18"/>
      <c r="M525" s="18"/>
      <c r="N525" s="18"/>
      <c r="O525" s="19">
        <f t="shared" si="8"/>
        <v>300000</v>
      </c>
    </row>
    <row r="526" spans="1:15" s="21" customFormat="1" x14ac:dyDescent="0.3">
      <c r="A526" s="14" t="s">
        <v>1494</v>
      </c>
      <c r="B526" s="15" t="s">
        <v>1345</v>
      </c>
      <c r="C526" s="14" t="s">
        <v>1346</v>
      </c>
      <c r="D526" s="14" t="s">
        <v>23</v>
      </c>
      <c r="E526" s="14" t="s">
        <v>1495</v>
      </c>
      <c r="F526" s="14" t="s">
        <v>1496</v>
      </c>
      <c r="G526" s="16">
        <v>14</v>
      </c>
      <c r="H526" s="16" t="s">
        <v>1356</v>
      </c>
      <c r="I526" s="17">
        <v>300000</v>
      </c>
      <c r="J526" s="18"/>
      <c r="K526" s="18"/>
      <c r="L526" s="18">
        <v>30000</v>
      </c>
      <c r="M526" s="18">
        <v>270000</v>
      </c>
      <c r="N526" s="18"/>
      <c r="O526" s="19">
        <f t="shared" si="8"/>
        <v>300000</v>
      </c>
    </row>
    <row r="527" spans="1:15" s="21" customFormat="1" x14ac:dyDescent="0.3">
      <c r="A527" s="14" t="s">
        <v>1497</v>
      </c>
      <c r="B527" s="15" t="s">
        <v>1345</v>
      </c>
      <c r="C527" s="14" t="s">
        <v>1346</v>
      </c>
      <c r="D527" s="14" t="s">
        <v>23</v>
      </c>
      <c r="E527" s="14" t="s">
        <v>1498</v>
      </c>
      <c r="F527" s="14" t="s">
        <v>1499</v>
      </c>
      <c r="G527" s="16">
        <v>5</v>
      </c>
      <c r="H527" s="16" t="s">
        <v>1500</v>
      </c>
      <c r="I527" s="17">
        <v>300000</v>
      </c>
      <c r="J527" s="18"/>
      <c r="K527" s="18">
        <v>300000</v>
      </c>
      <c r="L527" s="18"/>
      <c r="M527" s="18"/>
      <c r="N527" s="18"/>
      <c r="O527" s="19">
        <f t="shared" si="8"/>
        <v>300000</v>
      </c>
    </row>
    <row r="528" spans="1:15" s="21" customFormat="1" x14ac:dyDescent="0.3">
      <c r="A528" s="14" t="s">
        <v>1501</v>
      </c>
      <c r="B528" s="15" t="s">
        <v>1345</v>
      </c>
      <c r="C528" s="14" t="s">
        <v>1346</v>
      </c>
      <c r="D528" s="14" t="s">
        <v>23</v>
      </c>
      <c r="E528" s="14" t="s">
        <v>1502</v>
      </c>
      <c r="F528" s="14" t="s">
        <v>1499</v>
      </c>
      <c r="G528" s="16">
        <v>5</v>
      </c>
      <c r="H528" s="16" t="s">
        <v>1500</v>
      </c>
      <c r="I528" s="17">
        <v>300000</v>
      </c>
      <c r="J528" s="18">
        <v>300000</v>
      </c>
      <c r="K528" s="18"/>
      <c r="L528" s="18"/>
      <c r="M528" s="18"/>
      <c r="N528" s="18"/>
      <c r="O528" s="19">
        <f t="shared" si="8"/>
        <v>300000</v>
      </c>
    </row>
    <row r="529" spans="1:15" s="21" customFormat="1" x14ac:dyDescent="0.3">
      <c r="A529" s="14" t="s">
        <v>1503</v>
      </c>
      <c r="B529" s="15" t="s">
        <v>1345</v>
      </c>
      <c r="C529" s="14" t="s">
        <v>1346</v>
      </c>
      <c r="D529" s="14" t="s">
        <v>23</v>
      </c>
      <c r="E529" s="14" t="s">
        <v>1504</v>
      </c>
      <c r="F529" s="14" t="s">
        <v>1505</v>
      </c>
      <c r="G529" s="16">
        <v>6</v>
      </c>
      <c r="H529" s="16" t="s">
        <v>1349</v>
      </c>
      <c r="I529" s="17">
        <v>300000</v>
      </c>
      <c r="J529" s="18"/>
      <c r="K529" s="18"/>
      <c r="L529" s="18">
        <v>300000</v>
      </c>
      <c r="M529" s="18"/>
      <c r="N529" s="18"/>
      <c r="O529" s="19">
        <f t="shared" si="8"/>
        <v>300000</v>
      </c>
    </row>
    <row r="530" spans="1:15" s="21" customFormat="1" x14ac:dyDescent="0.3">
      <c r="A530" s="6" t="s">
        <v>1506</v>
      </c>
      <c r="B530" s="7" t="s">
        <v>1345</v>
      </c>
      <c r="C530" s="6" t="s">
        <v>1346</v>
      </c>
      <c r="D530" s="6" t="s">
        <v>23</v>
      </c>
      <c r="E530" s="6" t="s">
        <v>1507</v>
      </c>
      <c r="F530" s="6" t="s">
        <v>1505</v>
      </c>
      <c r="G530" s="8">
        <v>5</v>
      </c>
      <c r="H530" s="16" t="s">
        <v>1508</v>
      </c>
      <c r="I530" s="10">
        <v>300000</v>
      </c>
      <c r="J530" s="11"/>
      <c r="K530" s="11"/>
      <c r="L530" s="11"/>
      <c r="M530" s="11">
        <v>30000</v>
      </c>
      <c r="N530" s="11">
        <v>270000</v>
      </c>
      <c r="O530" s="19">
        <f t="shared" si="8"/>
        <v>300000</v>
      </c>
    </row>
    <row r="531" spans="1:15" s="21" customFormat="1" x14ac:dyDescent="0.3">
      <c r="A531" s="14" t="s">
        <v>1509</v>
      </c>
      <c r="B531" s="15" t="s">
        <v>1345</v>
      </c>
      <c r="C531" s="14" t="s">
        <v>1346</v>
      </c>
      <c r="D531" s="14" t="s">
        <v>1371</v>
      </c>
      <c r="E531" s="14" t="s">
        <v>1510</v>
      </c>
      <c r="F531" s="14" t="s">
        <v>1505</v>
      </c>
      <c r="G531" s="16">
        <v>1</v>
      </c>
      <c r="H531" s="16" t="s">
        <v>21</v>
      </c>
      <c r="I531" s="17">
        <v>300000</v>
      </c>
      <c r="J531" s="18"/>
      <c r="K531" s="18">
        <v>300000</v>
      </c>
      <c r="L531" s="18"/>
      <c r="M531" s="18"/>
      <c r="N531" s="18"/>
      <c r="O531" s="19">
        <f t="shared" si="8"/>
        <v>300000</v>
      </c>
    </row>
    <row r="532" spans="1:15" s="21" customFormat="1" x14ac:dyDescent="0.3">
      <c r="A532" s="14" t="s">
        <v>1511</v>
      </c>
      <c r="B532" s="15" t="s">
        <v>1345</v>
      </c>
      <c r="C532" s="14" t="s">
        <v>1346</v>
      </c>
      <c r="D532" s="14" t="s">
        <v>1371</v>
      </c>
      <c r="E532" s="14" t="s">
        <v>1512</v>
      </c>
      <c r="F532" s="14" t="s">
        <v>1513</v>
      </c>
      <c r="G532" s="16">
        <v>10</v>
      </c>
      <c r="H532" s="16" t="s">
        <v>21</v>
      </c>
      <c r="I532" s="17">
        <v>300000</v>
      </c>
      <c r="J532" s="18">
        <v>30000</v>
      </c>
      <c r="K532" s="18">
        <v>270000</v>
      </c>
      <c r="L532" s="18"/>
      <c r="M532" s="18"/>
      <c r="N532" s="18"/>
      <c r="O532" s="19">
        <f t="shared" si="8"/>
        <v>300000</v>
      </c>
    </row>
    <row r="533" spans="1:15" s="21" customFormat="1" x14ac:dyDescent="0.3">
      <c r="A533" s="14" t="s">
        <v>1514</v>
      </c>
      <c r="B533" s="15" t="s">
        <v>1345</v>
      </c>
      <c r="C533" s="14" t="s">
        <v>1346</v>
      </c>
      <c r="D533" s="14" t="s">
        <v>1371</v>
      </c>
      <c r="E533" s="14" t="s">
        <v>1515</v>
      </c>
      <c r="F533" s="14" t="s">
        <v>1505</v>
      </c>
      <c r="G533" s="16">
        <v>11</v>
      </c>
      <c r="H533" s="16" t="s">
        <v>21</v>
      </c>
      <c r="I533" s="17">
        <v>300000</v>
      </c>
      <c r="J533" s="18">
        <v>300000</v>
      </c>
      <c r="K533" s="18"/>
      <c r="L533" s="18"/>
      <c r="M533" s="18"/>
      <c r="N533" s="18"/>
      <c r="O533" s="19">
        <f t="shared" si="8"/>
        <v>300000</v>
      </c>
    </row>
    <row r="534" spans="1:15" s="21" customFormat="1" x14ac:dyDescent="0.3">
      <c r="A534" s="14" t="s">
        <v>1516</v>
      </c>
      <c r="B534" s="15" t="s">
        <v>1345</v>
      </c>
      <c r="C534" s="14" t="s">
        <v>1346</v>
      </c>
      <c r="D534" s="14" t="s">
        <v>1371</v>
      </c>
      <c r="E534" s="14" t="s">
        <v>1517</v>
      </c>
      <c r="F534" s="14" t="s">
        <v>1505</v>
      </c>
      <c r="G534" s="16">
        <v>11</v>
      </c>
      <c r="H534" s="16" t="s">
        <v>21</v>
      </c>
      <c r="I534" s="17">
        <v>300000</v>
      </c>
      <c r="J534" s="18"/>
      <c r="K534" s="18">
        <v>300000</v>
      </c>
      <c r="L534" s="18"/>
      <c r="M534" s="18"/>
      <c r="N534" s="18"/>
      <c r="O534" s="19">
        <f t="shared" si="8"/>
        <v>300000</v>
      </c>
    </row>
    <row r="535" spans="1:15" s="21" customFormat="1" x14ac:dyDescent="0.3">
      <c r="A535" s="14" t="s">
        <v>1518</v>
      </c>
      <c r="B535" s="15" t="s">
        <v>1345</v>
      </c>
      <c r="C535" s="14" t="s">
        <v>1346</v>
      </c>
      <c r="D535" s="14" t="s">
        <v>1371</v>
      </c>
      <c r="E535" s="14" t="s">
        <v>1519</v>
      </c>
      <c r="F535" s="14" t="s">
        <v>1520</v>
      </c>
      <c r="G535" s="16">
        <v>11</v>
      </c>
      <c r="H535" s="16" t="s">
        <v>21</v>
      </c>
      <c r="I535" s="17">
        <v>300000</v>
      </c>
      <c r="J535" s="18"/>
      <c r="K535" s="18">
        <v>300000</v>
      </c>
      <c r="L535" s="18"/>
      <c r="M535" s="18"/>
      <c r="N535" s="18"/>
      <c r="O535" s="19">
        <f t="shared" si="8"/>
        <v>300000</v>
      </c>
    </row>
    <row r="536" spans="1:15" s="21" customFormat="1" x14ac:dyDescent="0.3">
      <c r="A536" s="14" t="s">
        <v>1521</v>
      </c>
      <c r="B536" s="15" t="s">
        <v>1345</v>
      </c>
      <c r="C536" s="14" t="s">
        <v>1346</v>
      </c>
      <c r="D536" s="14" t="s">
        <v>1371</v>
      </c>
      <c r="E536" s="14" t="s">
        <v>1522</v>
      </c>
      <c r="F536" s="14" t="s">
        <v>1505</v>
      </c>
      <c r="G536" s="16">
        <v>12</v>
      </c>
      <c r="H536" s="16" t="s">
        <v>21</v>
      </c>
      <c r="I536" s="17">
        <v>300000</v>
      </c>
      <c r="J536" s="18"/>
      <c r="K536" s="18"/>
      <c r="L536" s="18"/>
      <c r="M536" s="18"/>
      <c r="N536" s="18">
        <v>300000</v>
      </c>
      <c r="O536" s="19">
        <f t="shared" si="8"/>
        <v>300000</v>
      </c>
    </row>
    <row r="537" spans="1:15" s="21" customFormat="1" x14ac:dyDescent="0.3">
      <c r="A537" s="14" t="s">
        <v>1523</v>
      </c>
      <c r="B537" s="15" t="s">
        <v>1345</v>
      </c>
      <c r="C537" s="14" t="s">
        <v>1346</v>
      </c>
      <c r="D537" s="14" t="s">
        <v>1371</v>
      </c>
      <c r="E537" s="14" t="s">
        <v>1524</v>
      </c>
      <c r="F537" s="14" t="s">
        <v>1505</v>
      </c>
      <c r="G537" s="16">
        <v>12</v>
      </c>
      <c r="H537" s="16" t="s">
        <v>21</v>
      </c>
      <c r="I537" s="17">
        <v>300000</v>
      </c>
      <c r="J537" s="18"/>
      <c r="K537" s="18"/>
      <c r="L537" s="18"/>
      <c r="M537" s="18">
        <v>30000</v>
      </c>
      <c r="N537" s="18">
        <v>270000</v>
      </c>
      <c r="O537" s="19">
        <f t="shared" si="8"/>
        <v>300000</v>
      </c>
    </row>
    <row r="538" spans="1:15" s="21" customFormat="1" x14ac:dyDescent="0.3">
      <c r="A538" s="14" t="s">
        <v>1525</v>
      </c>
      <c r="B538" s="15" t="s">
        <v>1345</v>
      </c>
      <c r="C538" s="14" t="s">
        <v>1346</v>
      </c>
      <c r="D538" s="14" t="s">
        <v>1371</v>
      </c>
      <c r="E538" s="14" t="s">
        <v>1526</v>
      </c>
      <c r="F538" s="14" t="s">
        <v>1505</v>
      </c>
      <c r="G538" s="16">
        <v>12</v>
      </c>
      <c r="H538" s="16" t="s">
        <v>21</v>
      </c>
      <c r="I538" s="17">
        <v>300000</v>
      </c>
      <c r="J538" s="18">
        <v>300000</v>
      </c>
      <c r="K538" s="18"/>
      <c r="L538" s="18"/>
      <c r="M538" s="18"/>
      <c r="N538" s="18"/>
      <c r="O538" s="19">
        <f t="shared" si="8"/>
        <v>300000</v>
      </c>
    </row>
    <row r="539" spans="1:15" s="21" customFormat="1" x14ac:dyDescent="0.3">
      <c r="A539" s="14" t="s">
        <v>1527</v>
      </c>
      <c r="B539" s="15" t="s">
        <v>1345</v>
      </c>
      <c r="C539" s="14" t="s">
        <v>1346</v>
      </c>
      <c r="D539" s="14" t="s">
        <v>1371</v>
      </c>
      <c r="E539" s="14" t="s">
        <v>1528</v>
      </c>
      <c r="F539" s="14" t="s">
        <v>1505</v>
      </c>
      <c r="G539" s="16">
        <v>12</v>
      </c>
      <c r="H539" s="16" t="s">
        <v>21</v>
      </c>
      <c r="I539" s="17">
        <v>300000</v>
      </c>
      <c r="J539" s="18">
        <v>300000</v>
      </c>
      <c r="K539" s="18"/>
      <c r="L539" s="18"/>
      <c r="M539" s="18"/>
      <c r="N539" s="18"/>
      <c r="O539" s="19">
        <f t="shared" si="8"/>
        <v>300000</v>
      </c>
    </row>
    <row r="540" spans="1:15" s="21" customFormat="1" x14ac:dyDescent="0.3">
      <c r="A540" s="14" t="s">
        <v>1529</v>
      </c>
      <c r="B540" s="15" t="s">
        <v>1345</v>
      </c>
      <c r="C540" s="14" t="s">
        <v>1346</v>
      </c>
      <c r="D540" s="14" t="s">
        <v>1371</v>
      </c>
      <c r="E540" s="14" t="s">
        <v>1530</v>
      </c>
      <c r="F540" s="14" t="s">
        <v>1505</v>
      </c>
      <c r="G540" s="16">
        <v>13</v>
      </c>
      <c r="H540" s="16" t="s">
        <v>21</v>
      </c>
      <c r="I540" s="17">
        <v>300000</v>
      </c>
      <c r="J540" s="18"/>
      <c r="K540" s="18"/>
      <c r="L540" s="18"/>
      <c r="M540" s="18"/>
      <c r="N540" s="18">
        <v>300000</v>
      </c>
      <c r="O540" s="19">
        <f t="shared" si="8"/>
        <v>300000</v>
      </c>
    </row>
    <row r="541" spans="1:15" s="21" customFormat="1" x14ac:dyDescent="0.3">
      <c r="A541" s="14" t="s">
        <v>1531</v>
      </c>
      <c r="B541" s="15" t="s">
        <v>1345</v>
      </c>
      <c r="C541" s="14" t="s">
        <v>1346</v>
      </c>
      <c r="D541" s="14" t="s">
        <v>1371</v>
      </c>
      <c r="E541" s="14" t="s">
        <v>1532</v>
      </c>
      <c r="F541" s="14" t="s">
        <v>1505</v>
      </c>
      <c r="G541" s="16">
        <v>13</v>
      </c>
      <c r="H541" s="16" t="s">
        <v>21</v>
      </c>
      <c r="I541" s="17">
        <v>300000</v>
      </c>
      <c r="J541" s="18"/>
      <c r="K541" s="18"/>
      <c r="L541" s="18"/>
      <c r="M541" s="18">
        <v>30000</v>
      </c>
      <c r="N541" s="18">
        <v>270000</v>
      </c>
      <c r="O541" s="19">
        <f t="shared" ref="O541:O604" si="9">SUBTOTAL(9,J541:N541)</f>
        <v>300000</v>
      </c>
    </row>
    <row r="542" spans="1:15" s="21" customFormat="1" x14ac:dyDescent="0.3">
      <c r="A542" s="14" t="s">
        <v>1533</v>
      </c>
      <c r="B542" s="15" t="s">
        <v>1345</v>
      </c>
      <c r="C542" s="14" t="s">
        <v>1346</v>
      </c>
      <c r="D542" s="14" t="s">
        <v>1371</v>
      </c>
      <c r="E542" s="14" t="s">
        <v>1534</v>
      </c>
      <c r="F542" s="14" t="s">
        <v>1505</v>
      </c>
      <c r="G542" s="16">
        <v>13</v>
      </c>
      <c r="H542" s="16" t="s">
        <v>21</v>
      </c>
      <c r="I542" s="17">
        <v>300000</v>
      </c>
      <c r="J542" s="18"/>
      <c r="K542" s="18"/>
      <c r="L542" s="18">
        <v>300000</v>
      </c>
      <c r="M542" s="18"/>
      <c r="N542" s="18"/>
      <c r="O542" s="19">
        <f t="shared" si="9"/>
        <v>300000</v>
      </c>
    </row>
    <row r="543" spans="1:15" s="21" customFormat="1" x14ac:dyDescent="0.3">
      <c r="A543" s="22" t="s">
        <v>1535</v>
      </c>
      <c r="B543" s="15" t="s">
        <v>1345</v>
      </c>
      <c r="C543" s="14" t="s">
        <v>1346</v>
      </c>
      <c r="D543" s="14" t="s">
        <v>1371</v>
      </c>
      <c r="E543" s="14" t="s">
        <v>1536</v>
      </c>
      <c r="F543" s="14" t="s">
        <v>1505</v>
      </c>
      <c r="G543" s="16">
        <v>14</v>
      </c>
      <c r="H543" s="16" t="s">
        <v>21</v>
      </c>
      <c r="I543" s="17">
        <v>300000</v>
      </c>
      <c r="J543" s="18"/>
      <c r="K543" s="18"/>
      <c r="L543" s="18">
        <v>300000</v>
      </c>
      <c r="M543" s="18"/>
      <c r="N543" s="18"/>
      <c r="O543" s="19">
        <f t="shared" si="9"/>
        <v>300000</v>
      </c>
    </row>
    <row r="544" spans="1:15" s="21" customFormat="1" x14ac:dyDescent="0.3">
      <c r="A544" s="14" t="s">
        <v>1537</v>
      </c>
      <c r="B544" s="15" t="s">
        <v>1345</v>
      </c>
      <c r="C544" s="14" t="s">
        <v>1346</v>
      </c>
      <c r="D544" s="14" t="s">
        <v>1371</v>
      </c>
      <c r="E544" s="14" t="s">
        <v>1538</v>
      </c>
      <c r="F544" s="14" t="s">
        <v>1505</v>
      </c>
      <c r="G544" s="16">
        <v>14</v>
      </c>
      <c r="H544" s="16" t="s">
        <v>21</v>
      </c>
      <c r="I544" s="17">
        <v>300000</v>
      </c>
      <c r="J544" s="18"/>
      <c r="K544" s="18"/>
      <c r="L544" s="18">
        <v>300000</v>
      </c>
      <c r="M544" s="18"/>
      <c r="N544" s="18"/>
      <c r="O544" s="19">
        <f t="shared" si="9"/>
        <v>300000</v>
      </c>
    </row>
    <row r="545" spans="1:15" s="21" customFormat="1" x14ac:dyDescent="0.3">
      <c r="A545" s="14" t="s">
        <v>1539</v>
      </c>
      <c r="B545" s="15" t="s">
        <v>1345</v>
      </c>
      <c r="C545" s="14" t="s">
        <v>1346</v>
      </c>
      <c r="D545" s="14" t="s">
        <v>1371</v>
      </c>
      <c r="E545" s="14" t="s">
        <v>1540</v>
      </c>
      <c r="F545" s="14" t="s">
        <v>1505</v>
      </c>
      <c r="G545" s="16">
        <v>14</v>
      </c>
      <c r="H545" s="16" t="s">
        <v>21</v>
      </c>
      <c r="I545" s="17">
        <v>300000</v>
      </c>
      <c r="J545" s="18"/>
      <c r="K545" s="18">
        <v>30000</v>
      </c>
      <c r="L545" s="18">
        <v>270000</v>
      </c>
      <c r="M545" s="18"/>
      <c r="N545" s="18"/>
      <c r="O545" s="19">
        <f t="shared" si="9"/>
        <v>300000</v>
      </c>
    </row>
    <row r="546" spans="1:15" s="21" customFormat="1" x14ac:dyDescent="0.3">
      <c r="A546" s="14" t="s">
        <v>1541</v>
      </c>
      <c r="B546" s="15" t="s">
        <v>1345</v>
      </c>
      <c r="C546" s="14" t="s">
        <v>1346</v>
      </c>
      <c r="D546" s="14" t="s">
        <v>1371</v>
      </c>
      <c r="E546" s="14" t="s">
        <v>1542</v>
      </c>
      <c r="F546" s="14" t="s">
        <v>1505</v>
      </c>
      <c r="G546" s="16">
        <v>14</v>
      </c>
      <c r="H546" s="16" t="s">
        <v>21</v>
      </c>
      <c r="I546" s="17">
        <v>300000</v>
      </c>
      <c r="J546" s="18"/>
      <c r="K546" s="18">
        <v>300000</v>
      </c>
      <c r="L546" s="18"/>
      <c r="M546" s="18"/>
      <c r="N546" s="18"/>
      <c r="O546" s="19">
        <f t="shared" si="9"/>
        <v>300000</v>
      </c>
    </row>
    <row r="547" spans="1:15" s="21" customFormat="1" x14ac:dyDescent="0.3">
      <c r="A547" s="14" t="s">
        <v>1543</v>
      </c>
      <c r="B547" s="15" t="s">
        <v>1345</v>
      </c>
      <c r="C547" s="14" t="s">
        <v>1346</v>
      </c>
      <c r="D547" s="14" t="s">
        <v>1371</v>
      </c>
      <c r="E547" s="14" t="s">
        <v>1544</v>
      </c>
      <c r="F547" s="14" t="s">
        <v>1505</v>
      </c>
      <c r="G547" s="16">
        <v>2</v>
      </c>
      <c r="H547" s="16" t="s">
        <v>21</v>
      </c>
      <c r="I547" s="17">
        <v>300000</v>
      </c>
      <c r="J547" s="18">
        <v>300000</v>
      </c>
      <c r="K547" s="18"/>
      <c r="L547" s="18"/>
      <c r="M547" s="18"/>
      <c r="N547" s="18"/>
      <c r="O547" s="19">
        <f t="shared" si="9"/>
        <v>300000</v>
      </c>
    </row>
    <row r="548" spans="1:15" s="21" customFormat="1" x14ac:dyDescent="0.3">
      <c r="A548" s="14" t="s">
        <v>1545</v>
      </c>
      <c r="B548" s="15" t="s">
        <v>1345</v>
      </c>
      <c r="C548" s="14" t="s">
        <v>1346</v>
      </c>
      <c r="D548" s="14" t="s">
        <v>1371</v>
      </c>
      <c r="E548" s="14" t="s">
        <v>1546</v>
      </c>
      <c r="F548" s="14" t="s">
        <v>1505</v>
      </c>
      <c r="G548" s="16">
        <v>2</v>
      </c>
      <c r="H548" s="16" t="s">
        <v>21</v>
      </c>
      <c r="I548" s="17">
        <v>300000</v>
      </c>
      <c r="J548" s="18"/>
      <c r="K548" s="18"/>
      <c r="L548" s="18">
        <v>300000</v>
      </c>
      <c r="M548" s="18"/>
      <c r="N548" s="18"/>
      <c r="O548" s="19">
        <f t="shared" si="9"/>
        <v>300000</v>
      </c>
    </row>
    <row r="549" spans="1:15" s="21" customFormat="1" x14ac:dyDescent="0.3">
      <c r="A549" s="14" t="s">
        <v>1547</v>
      </c>
      <c r="B549" s="15" t="s">
        <v>1345</v>
      </c>
      <c r="C549" s="14" t="s">
        <v>1346</v>
      </c>
      <c r="D549" s="14" t="s">
        <v>1371</v>
      </c>
      <c r="E549" s="14" t="s">
        <v>1548</v>
      </c>
      <c r="F549" s="14" t="s">
        <v>1505</v>
      </c>
      <c r="G549" s="16">
        <v>2</v>
      </c>
      <c r="H549" s="16" t="s">
        <v>21</v>
      </c>
      <c r="I549" s="17">
        <v>300000</v>
      </c>
      <c r="J549" s="18"/>
      <c r="K549" s="18"/>
      <c r="L549" s="18">
        <v>300000</v>
      </c>
      <c r="M549" s="18"/>
      <c r="N549" s="18"/>
      <c r="O549" s="19">
        <f t="shared" si="9"/>
        <v>300000</v>
      </c>
    </row>
    <row r="550" spans="1:15" s="21" customFormat="1" x14ac:dyDescent="0.3">
      <c r="A550" s="14" t="s">
        <v>1549</v>
      </c>
      <c r="B550" s="15" t="s">
        <v>1345</v>
      </c>
      <c r="C550" s="14" t="s">
        <v>1346</v>
      </c>
      <c r="D550" s="14" t="s">
        <v>1371</v>
      </c>
      <c r="E550" s="14" t="s">
        <v>1550</v>
      </c>
      <c r="F550" s="14" t="s">
        <v>1505</v>
      </c>
      <c r="G550" s="16">
        <v>3</v>
      </c>
      <c r="H550" s="16" t="s">
        <v>21</v>
      </c>
      <c r="I550" s="17">
        <v>300000</v>
      </c>
      <c r="J550" s="18"/>
      <c r="K550" s="18"/>
      <c r="L550" s="18"/>
      <c r="M550" s="18"/>
      <c r="N550" s="18">
        <v>300000</v>
      </c>
      <c r="O550" s="19">
        <f t="shared" si="9"/>
        <v>300000</v>
      </c>
    </row>
    <row r="551" spans="1:15" s="21" customFormat="1" x14ac:dyDescent="0.3">
      <c r="A551" s="14" t="s">
        <v>1551</v>
      </c>
      <c r="B551" s="15" t="s">
        <v>1345</v>
      </c>
      <c r="C551" s="14" t="s">
        <v>1346</v>
      </c>
      <c r="D551" s="14" t="s">
        <v>1371</v>
      </c>
      <c r="E551" s="14" t="s">
        <v>1552</v>
      </c>
      <c r="F551" s="14" t="s">
        <v>1505</v>
      </c>
      <c r="G551" s="16">
        <v>3</v>
      </c>
      <c r="H551" s="16" t="s">
        <v>21</v>
      </c>
      <c r="I551" s="17">
        <v>300000</v>
      </c>
      <c r="J551" s="18"/>
      <c r="K551" s="18"/>
      <c r="L551" s="18">
        <v>300000</v>
      </c>
      <c r="M551" s="18"/>
      <c r="N551" s="18"/>
      <c r="O551" s="19">
        <f t="shared" si="9"/>
        <v>300000</v>
      </c>
    </row>
    <row r="552" spans="1:15" s="21" customFormat="1" x14ac:dyDescent="0.3">
      <c r="A552" s="14" t="s">
        <v>1553</v>
      </c>
      <c r="B552" s="15" t="s">
        <v>1345</v>
      </c>
      <c r="C552" s="14" t="s">
        <v>1346</v>
      </c>
      <c r="D552" s="14" t="s">
        <v>1371</v>
      </c>
      <c r="E552" s="14" t="s">
        <v>1554</v>
      </c>
      <c r="F552" s="14" t="s">
        <v>1555</v>
      </c>
      <c r="G552" s="16">
        <v>4</v>
      </c>
      <c r="H552" s="16" t="s">
        <v>21</v>
      </c>
      <c r="I552" s="17">
        <v>300000</v>
      </c>
      <c r="J552" s="18"/>
      <c r="K552" s="18"/>
      <c r="L552" s="18"/>
      <c r="M552" s="18">
        <v>30000</v>
      </c>
      <c r="N552" s="18">
        <v>270000</v>
      </c>
      <c r="O552" s="19">
        <f t="shared" si="9"/>
        <v>300000</v>
      </c>
    </row>
    <row r="553" spans="1:15" s="21" customFormat="1" x14ac:dyDescent="0.3">
      <c r="A553" s="14" t="s">
        <v>1556</v>
      </c>
      <c r="B553" s="15" t="s">
        <v>1345</v>
      </c>
      <c r="C553" s="14" t="s">
        <v>1346</v>
      </c>
      <c r="D553" s="14" t="s">
        <v>1371</v>
      </c>
      <c r="E553" s="14" t="s">
        <v>1557</v>
      </c>
      <c r="F553" s="14" t="s">
        <v>1505</v>
      </c>
      <c r="G553" s="16">
        <v>4</v>
      </c>
      <c r="H553" s="16" t="s">
        <v>21</v>
      </c>
      <c r="I553" s="17">
        <v>300000</v>
      </c>
      <c r="J553" s="18">
        <v>300000</v>
      </c>
      <c r="K553" s="18"/>
      <c r="L553" s="18"/>
      <c r="M553" s="18"/>
      <c r="N553" s="18"/>
      <c r="O553" s="19">
        <f t="shared" si="9"/>
        <v>300000</v>
      </c>
    </row>
    <row r="554" spans="1:15" s="21" customFormat="1" x14ac:dyDescent="0.3">
      <c r="A554" s="14" t="s">
        <v>1558</v>
      </c>
      <c r="B554" s="15" t="s">
        <v>1345</v>
      </c>
      <c r="C554" s="14" t="s">
        <v>1346</v>
      </c>
      <c r="D554" s="14" t="s">
        <v>1371</v>
      </c>
      <c r="E554" s="14" t="s">
        <v>1559</v>
      </c>
      <c r="F554" s="14" t="s">
        <v>1560</v>
      </c>
      <c r="G554" s="16">
        <v>5</v>
      </c>
      <c r="H554" s="16" t="s">
        <v>21</v>
      </c>
      <c r="I554" s="17">
        <v>300000</v>
      </c>
      <c r="J554" s="18"/>
      <c r="K554" s="18"/>
      <c r="L554" s="18"/>
      <c r="M554" s="18">
        <v>30000</v>
      </c>
      <c r="N554" s="18">
        <v>270000</v>
      </c>
      <c r="O554" s="19">
        <f t="shared" si="9"/>
        <v>300000</v>
      </c>
    </row>
    <row r="555" spans="1:15" s="21" customFormat="1" x14ac:dyDescent="0.3">
      <c r="A555" s="14" t="s">
        <v>1561</v>
      </c>
      <c r="B555" s="15" t="s">
        <v>1345</v>
      </c>
      <c r="C555" s="14" t="s">
        <v>1346</v>
      </c>
      <c r="D555" s="14" t="s">
        <v>1371</v>
      </c>
      <c r="E555" s="14" t="s">
        <v>1562</v>
      </c>
      <c r="F555" s="14" t="s">
        <v>1505</v>
      </c>
      <c r="G555" s="16">
        <v>5</v>
      </c>
      <c r="H555" s="16" t="s">
        <v>21</v>
      </c>
      <c r="I555" s="17">
        <v>300000</v>
      </c>
      <c r="J555" s="18"/>
      <c r="K555" s="18"/>
      <c r="L555" s="18">
        <v>30000</v>
      </c>
      <c r="M555" s="18">
        <v>270000</v>
      </c>
      <c r="N555" s="18"/>
      <c r="O555" s="19">
        <f t="shared" si="9"/>
        <v>300000</v>
      </c>
    </row>
    <row r="556" spans="1:15" s="21" customFormat="1" x14ac:dyDescent="0.3">
      <c r="A556" s="14" t="s">
        <v>1563</v>
      </c>
      <c r="B556" s="15" t="s">
        <v>1345</v>
      </c>
      <c r="C556" s="14" t="s">
        <v>1346</v>
      </c>
      <c r="D556" s="14" t="s">
        <v>1371</v>
      </c>
      <c r="E556" s="14" t="s">
        <v>1564</v>
      </c>
      <c r="F556" s="14" t="s">
        <v>1505</v>
      </c>
      <c r="G556" s="16">
        <v>5</v>
      </c>
      <c r="H556" s="16" t="s">
        <v>21</v>
      </c>
      <c r="I556" s="17">
        <v>300000</v>
      </c>
      <c r="J556" s="18"/>
      <c r="K556" s="18"/>
      <c r="L556" s="18">
        <v>30000</v>
      </c>
      <c r="M556" s="18">
        <v>270000</v>
      </c>
      <c r="N556" s="18"/>
      <c r="O556" s="19">
        <f t="shared" si="9"/>
        <v>300000</v>
      </c>
    </row>
    <row r="557" spans="1:15" s="21" customFormat="1" x14ac:dyDescent="0.3">
      <c r="A557" s="14" t="s">
        <v>1565</v>
      </c>
      <c r="B557" s="15" t="s">
        <v>1345</v>
      </c>
      <c r="C557" s="14" t="s">
        <v>1346</v>
      </c>
      <c r="D557" s="14" t="s">
        <v>1371</v>
      </c>
      <c r="E557" s="14" t="s">
        <v>1566</v>
      </c>
      <c r="F557" s="14" t="s">
        <v>1505</v>
      </c>
      <c r="G557" s="16">
        <v>6</v>
      </c>
      <c r="H557" s="16" t="s">
        <v>21</v>
      </c>
      <c r="I557" s="17">
        <v>300000</v>
      </c>
      <c r="J557" s="18"/>
      <c r="K557" s="18"/>
      <c r="L557" s="18"/>
      <c r="M557" s="18">
        <v>300000</v>
      </c>
      <c r="N557" s="18"/>
      <c r="O557" s="19">
        <f t="shared" si="9"/>
        <v>300000</v>
      </c>
    </row>
    <row r="558" spans="1:15" s="21" customFormat="1" x14ac:dyDescent="0.3">
      <c r="A558" s="14" t="s">
        <v>1567</v>
      </c>
      <c r="B558" s="15" t="s">
        <v>1345</v>
      </c>
      <c r="C558" s="14" t="s">
        <v>1346</v>
      </c>
      <c r="D558" s="14" t="s">
        <v>1371</v>
      </c>
      <c r="E558" s="14" t="s">
        <v>1568</v>
      </c>
      <c r="F558" s="14" t="s">
        <v>1569</v>
      </c>
      <c r="G558" s="16">
        <v>6</v>
      </c>
      <c r="H558" s="16" t="s">
        <v>21</v>
      </c>
      <c r="I558" s="17">
        <v>300000</v>
      </c>
      <c r="J558" s="18"/>
      <c r="K558" s="18">
        <v>30000</v>
      </c>
      <c r="L558" s="18"/>
      <c r="M558" s="18">
        <v>270000</v>
      </c>
      <c r="N558" s="18"/>
      <c r="O558" s="19">
        <f t="shared" si="9"/>
        <v>300000</v>
      </c>
    </row>
    <row r="559" spans="1:15" s="21" customFormat="1" x14ac:dyDescent="0.3">
      <c r="A559" s="14" t="s">
        <v>1570</v>
      </c>
      <c r="B559" s="15" t="s">
        <v>1345</v>
      </c>
      <c r="C559" s="14" t="s">
        <v>1346</v>
      </c>
      <c r="D559" s="14" t="s">
        <v>1371</v>
      </c>
      <c r="E559" s="14" t="s">
        <v>1571</v>
      </c>
      <c r="F559" s="21" t="s">
        <v>1505</v>
      </c>
      <c r="G559" s="16">
        <v>6</v>
      </c>
      <c r="H559" s="16" t="s">
        <v>21</v>
      </c>
      <c r="I559" s="17">
        <v>300000</v>
      </c>
      <c r="J559" s="18">
        <v>300000</v>
      </c>
      <c r="K559" s="18"/>
      <c r="L559" s="18"/>
      <c r="M559" s="18"/>
      <c r="N559" s="18"/>
      <c r="O559" s="19">
        <f t="shared" si="9"/>
        <v>300000</v>
      </c>
    </row>
    <row r="560" spans="1:15" s="21" customFormat="1" x14ac:dyDescent="0.3">
      <c r="A560" s="14" t="s">
        <v>1572</v>
      </c>
      <c r="B560" s="15" t="s">
        <v>1345</v>
      </c>
      <c r="C560" s="14" t="s">
        <v>1346</v>
      </c>
      <c r="D560" s="14" t="s">
        <v>1371</v>
      </c>
      <c r="E560" s="14" t="s">
        <v>1573</v>
      </c>
      <c r="F560" s="14" t="s">
        <v>1505</v>
      </c>
      <c r="G560" s="16">
        <v>7</v>
      </c>
      <c r="H560" s="16" t="s">
        <v>21</v>
      </c>
      <c r="I560" s="17">
        <v>300000</v>
      </c>
      <c r="J560" s="18"/>
      <c r="K560" s="18"/>
      <c r="L560" s="18"/>
      <c r="M560" s="18">
        <v>30000</v>
      </c>
      <c r="N560" s="18">
        <v>270000</v>
      </c>
      <c r="O560" s="19">
        <f t="shared" si="9"/>
        <v>300000</v>
      </c>
    </row>
    <row r="561" spans="1:15" s="21" customFormat="1" x14ac:dyDescent="0.3">
      <c r="A561" s="14" t="s">
        <v>1574</v>
      </c>
      <c r="B561" s="15" t="s">
        <v>1345</v>
      </c>
      <c r="C561" s="14" t="s">
        <v>1346</v>
      </c>
      <c r="D561" s="14" t="s">
        <v>1371</v>
      </c>
      <c r="E561" s="14" t="s">
        <v>1575</v>
      </c>
      <c r="F561" s="14" t="s">
        <v>1505</v>
      </c>
      <c r="G561" s="16">
        <v>7</v>
      </c>
      <c r="H561" s="16" t="s">
        <v>21</v>
      </c>
      <c r="I561" s="17">
        <v>300000</v>
      </c>
      <c r="J561" s="18"/>
      <c r="K561" s="18">
        <v>300000</v>
      </c>
      <c r="L561" s="18"/>
      <c r="M561" s="18"/>
      <c r="N561" s="18"/>
      <c r="O561" s="19">
        <f t="shared" si="9"/>
        <v>300000</v>
      </c>
    </row>
    <row r="562" spans="1:15" s="21" customFormat="1" x14ac:dyDescent="0.3">
      <c r="A562" s="14" t="s">
        <v>1576</v>
      </c>
      <c r="B562" s="15" t="s">
        <v>1345</v>
      </c>
      <c r="C562" s="14" t="s">
        <v>1346</v>
      </c>
      <c r="D562" s="14" t="s">
        <v>1371</v>
      </c>
      <c r="E562" s="14" t="s">
        <v>1577</v>
      </c>
      <c r="F562" s="14" t="s">
        <v>1505</v>
      </c>
      <c r="G562" s="16">
        <v>7</v>
      </c>
      <c r="H562" s="16" t="s">
        <v>21</v>
      </c>
      <c r="I562" s="17">
        <v>300000</v>
      </c>
      <c r="J562" s="18"/>
      <c r="K562" s="18">
        <v>30000</v>
      </c>
      <c r="L562" s="18"/>
      <c r="M562" s="18">
        <v>270000</v>
      </c>
      <c r="N562" s="18"/>
      <c r="O562" s="19">
        <f t="shared" si="9"/>
        <v>300000</v>
      </c>
    </row>
    <row r="563" spans="1:15" s="21" customFormat="1" x14ac:dyDescent="0.3">
      <c r="A563" s="14" t="s">
        <v>1578</v>
      </c>
      <c r="B563" s="15" t="s">
        <v>1345</v>
      </c>
      <c r="C563" s="14" t="s">
        <v>1346</v>
      </c>
      <c r="D563" s="14" t="s">
        <v>1371</v>
      </c>
      <c r="E563" s="14" t="s">
        <v>1579</v>
      </c>
      <c r="F563" s="14" t="s">
        <v>1505</v>
      </c>
      <c r="G563" s="16">
        <v>8</v>
      </c>
      <c r="H563" s="16" t="s">
        <v>21</v>
      </c>
      <c r="I563" s="17">
        <v>300000</v>
      </c>
      <c r="J563" s="18"/>
      <c r="K563" s="18"/>
      <c r="L563" s="18"/>
      <c r="M563" s="18">
        <v>300000</v>
      </c>
      <c r="N563" s="18"/>
      <c r="O563" s="19">
        <f t="shared" si="9"/>
        <v>300000</v>
      </c>
    </row>
    <row r="564" spans="1:15" s="21" customFormat="1" x14ac:dyDescent="0.3">
      <c r="A564" s="14" t="s">
        <v>1580</v>
      </c>
      <c r="B564" s="15" t="s">
        <v>1345</v>
      </c>
      <c r="C564" s="14" t="s">
        <v>1346</v>
      </c>
      <c r="D564" s="14" t="s">
        <v>1371</v>
      </c>
      <c r="E564" s="14" t="s">
        <v>1581</v>
      </c>
      <c r="F564" s="14" t="s">
        <v>1505</v>
      </c>
      <c r="G564" s="16">
        <v>9</v>
      </c>
      <c r="H564" s="16" t="s">
        <v>21</v>
      </c>
      <c r="I564" s="17">
        <v>300000</v>
      </c>
      <c r="J564" s="18"/>
      <c r="K564" s="18"/>
      <c r="L564" s="18"/>
      <c r="M564" s="18">
        <v>300000</v>
      </c>
      <c r="N564" s="18"/>
      <c r="O564" s="19">
        <f t="shared" si="9"/>
        <v>300000</v>
      </c>
    </row>
    <row r="565" spans="1:15" s="21" customFormat="1" x14ac:dyDescent="0.3">
      <c r="A565" s="14" t="s">
        <v>1582</v>
      </c>
      <c r="B565" s="15" t="s">
        <v>1345</v>
      </c>
      <c r="C565" s="14" t="s">
        <v>1346</v>
      </c>
      <c r="D565" s="14" t="s">
        <v>1371</v>
      </c>
      <c r="E565" s="14" t="s">
        <v>1583</v>
      </c>
      <c r="F565" s="14" t="s">
        <v>1584</v>
      </c>
      <c r="G565" s="16">
        <v>9</v>
      </c>
      <c r="H565" s="16" t="s">
        <v>21</v>
      </c>
      <c r="I565" s="17">
        <v>300000</v>
      </c>
      <c r="J565" s="18">
        <v>30000</v>
      </c>
      <c r="K565" s="18">
        <v>270000</v>
      </c>
      <c r="L565" s="18"/>
      <c r="M565" s="18"/>
      <c r="N565" s="18"/>
      <c r="O565" s="19">
        <f t="shared" si="9"/>
        <v>300000</v>
      </c>
    </row>
    <row r="566" spans="1:15" s="21" customFormat="1" x14ac:dyDescent="0.3">
      <c r="A566" s="14" t="s">
        <v>1585</v>
      </c>
      <c r="B566" s="15" t="s">
        <v>1345</v>
      </c>
      <c r="C566" s="14" t="s">
        <v>1346</v>
      </c>
      <c r="D566" s="14" t="s">
        <v>23</v>
      </c>
      <c r="E566" s="14" t="s">
        <v>1586</v>
      </c>
      <c r="F566" s="14" t="s">
        <v>1587</v>
      </c>
      <c r="G566" s="16">
        <v>13</v>
      </c>
      <c r="H566" s="16" t="s">
        <v>1444</v>
      </c>
      <c r="I566" s="17">
        <v>325000</v>
      </c>
      <c r="J566" s="18">
        <v>325000</v>
      </c>
      <c r="K566" s="18"/>
      <c r="L566" s="18"/>
      <c r="M566" s="18"/>
      <c r="N566" s="18"/>
      <c r="O566" s="19">
        <f t="shared" si="9"/>
        <v>325000</v>
      </c>
    </row>
    <row r="567" spans="1:15" s="21" customFormat="1" x14ac:dyDescent="0.3">
      <c r="A567" s="14" t="s">
        <v>1588</v>
      </c>
      <c r="B567" s="15" t="s">
        <v>1345</v>
      </c>
      <c r="C567" s="14" t="s">
        <v>1346</v>
      </c>
      <c r="D567" s="14" t="s">
        <v>1589</v>
      </c>
      <c r="E567" s="14" t="s">
        <v>1590</v>
      </c>
      <c r="F567" s="14" t="s">
        <v>1591</v>
      </c>
      <c r="G567" s="16">
        <v>6</v>
      </c>
      <c r="H567" s="16" t="s">
        <v>21</v>
      </c>
      <c r="I567" s="17">
        <v>335000</v>
      </c>
      <c r="J567" s="18"/>
      <c r="K567" s="18"/>
      <c r="L567" s="18"/>
      <c r="M567" s="18">
        <v>335000</v>
      </c>
      <c r="N567" s="18"/>
      <c r="O567" s="19">
        <f t="shared" si="9"/>
        <v>335000</v>
      </c>
    </row>
    <row r="568" spans="1:15" s="21" customFormat="1" x14ac:dyDescent="0.3">
      <c r="A568" s="14" t="s">
        <v>1592</v>
      </c>
      <c r="B568" s="15" t="s">
        <v>1345</v>
      </c>
      <c r="C568" s="14" t="s">
        <v>1346</v>
      </c>
      <c r="D568" s="14" t="s">
        <v>23</v>
      </c>
      <c r="E568" s="14" t="s">
        <v>1593</v>
      </c>
      <c r="F568" s="14" t="s">
        <v>1594</v>
      </c>
      <c r="G568" s="16">
        <v>6</v>
      </c>
      <c r="H568" s="16" t="s">
        <v>1349</v>
      </c>
      <c r="I568" s="17">
        <v>351500</v>
      </c>
      <c r="J568" s="18"/>
      <c r="K568" s="18"/>
      <c r="L568" s="18">
        <v>351500</v>
      </c>
      <c r="M568" s="18"/>
      <c r="N568" s="18"/>
      <c r="O568" s="19">
        <f t="shared" si="9"/>
        <v>351500</v>
      </c>
    </row>
    <row r="569" spans="1:15" s="21" customFormat="1" x14ac:dyDescent="0.3">
      <c r="A569" s="14" t="s">
        <v>1595</v>
      </c>
      <c r="B569" s="15" t="s">
        <v>1345</v>
      </c>
      <c r="C569" s="14" t="s">
        <v>1346</v>
      </c>
      <c r="D569" s="14" t="s">
        <v>1371</v>
      </c>
      <c r="E569" s="14" t="s">
        <v>1596</v>
      </c>
      <c r="F569" s="14" t="s">
        <v>1597</v>
      </c>
      <c r="G569" s="16">
        <v>5</v>
      </c>
      <c r="H569" s="16">
        <v>5</v>
      </c>
      <c r="I569" s="17">
        <v>400000</v>
      </c>
      <c r="J569" s="18">
        <v>80000</v>
      </c>
      <c r="K569" s="18">
        <v>320000</v>
      </c>
      <c r="L569" s="18"/>
      <c r="M569" s="25"/>
      <c r="N569" s="25"/>
      <c r="O569" s="19">
        <f t="shared" si="9"/>
        <v>400000</v>
      </c>
    </row>
    <row r="570" spans="1:15" s="21" customFormat="1" x14ac:dyDescent="0.3">
      <c r="A570" s="14" t="s">
        <v>1598</v>
      </c>
      <c r="B570" s="15" t="s">
        <v>1345</v>
      </c>
      <c r="C570" s="14" t="s">
        <v>1346</v>
      </c>
      <c r="D570" s="14" t="s">
        <v>23</v>
      </c>
      <c r="E570" s="14" t="s">
        <v>1599</v>
      </c>
      <c r="F570" s="14" t="s">
        <v>1600</v>
      </c>
      <c r="G570" s="16">
        <v>10</v>
      </c>
      <c r="H570" s="16" t="s">
        <v>1424</v>
      </c>
      <c r="I570" s="17">
        <v>425000</v>
      </c>
      <c r="J570" s="18"/>
      <c r="K570" s="18"/>
      <c r="L570" s="18">
        <v>425000</v>
      </c>
      <c r="M570" s="18"/>
      <c r="N570" s="18"/>
      <c r="O570" s="19">
        <f t="shared" si="9"/>
        <v>425000</v>
      </c>
    </row>
    <row r="571" spans="1:15" s="21" customFormat="1" x14ac:dyDescent="0.3">
      <c r="A571" s="14" t="s">
        <v>1601</v>
      </c>
      <c r="B571" s="15" t="s">
        <v>1345</v>
      </c>
      <c r="C571" s="14" t="s">
        <v>1346</v>
      </c>
      <c r="D571" s="14" t="s">
        <v>1589</v>
      </c>
      <c r="E571" s="14" t="s">
        <v>1602</v>
      </c>
      <c r="F571" s="14" t="s">
        <v>1603</v>
      </c>
      <c r="G571" s="16">
        <v>6</v>
      </c>
      <c r="H571" s="16" t="s">
        <v>21</v>
      </c>
      <c r="I571" s="17">
        <v>450000</v>
      </c>
      <c r="J571" s="18"/>
      <c r="K571" s="18"/>
      <c r="L571" s="18"/>
      <c r="M571" s="18">
        <v>450000</v>
      </c>
      <c r="N571" s="18"/>
      <c r="O571" s="19">
        <f t="shared" si="9"/>
        <v>450000</v>
      </c>
    </row>
    <row r="572" spans="1:15" s="21" customFormat="1" x14ac:dyDescent="0.3">
      <c r="A572" s="14" t="s">
        <v>1604</v>
      </c>
      <c r="B572" s="15" t="s">
        <v>1345</v>
      </c>
      <c r="C572" s="14" t="s">
        <v>1346</v>
      </c>
      <c r="D572" s="14" t="s">
        <v>1605</v>
      </c>
      <c r="E572" s="14" t="s">
        <v>1606</v>
      </c>
      <c r="F572" s="14" t="s">
        <v>1607</v>
      </c>
      <c r="G572" s="16">
        <v>14</v>
      </c>
      <c r="H572" s="16">
        <v>14</v>
      </c>
      <c r="I572" s="17">
        <v>500000</v>
      </c>
      <c r="J572" s="18"/>
      <c r="K572" s="18"/>
      <c r="L572" s="18"/>
      <c r="M572" s="18">
        <v>100000</v>
      </c>
      <c r="N572" s="18">
        <v>400000</v>
      </c>
      <c r="O572" s="19">
        <f t="shared" si="9"/>
        <v>500000</v>
      </c>
    </row>
    <row r="573" spans="1:15" s="21" customFormat="1" x14ac:dyDescent="0.3">
      <c r="A573" s="14" t="s">
        <v>1608</v>
      </c>
      <c r="B573" s="15" t="s">
        <v>1345</v>
      </c>
      <c r="C573" s="14" t="s">
        <v>1346</v>
      </c>
      <c r="D573" s="14" t="s">
        <v>23</v>
      </c>
      <c r="E573" s="14" t="s">
        <v>1609</v>
      </c>
      <c r="F573" s="14" t="s">
        <v>1610</v>
      </c>
      <c r="G573" s="16">
        <v>10</v>
      </c>
      <c r="H573" s="16" t="s">
        <v>1424</v>
      </c>
      <c r="I573" s="17">
        <v>500000</v>
      </c>
      <c r="J573" s="18"/>
      <c r="K573" s="18"/>
      <c r="L573" s="18">
        <v>100000</v>
      </c>
      <c r="M573" s="18">
        <v>400000</v>
      </c>
      <c r="N573" s="18"/>
      <c r="O573" s="19">
        <f t="shared" si="9"/>
        <v>500000</v>
      </c>
    </row>
    <row r="574" spans="1:15" s="21" customFormat="1" x14ac:dyDescent="0.3">
      <c r="A574" s="14" t="s">
        <v>1611</v>
      </c>
      <c r="B574" s="15" t="s">
        <v>1345</v>
      </c>
      <c r="C574" s="14" t="s">
        <v>1346</v>
      </c>
      <c r="D574" s="14" t="s">
        <v>23</v>
      </c>
      <c r="E574" s="14" t="s">
        <v>1612</v>
      </c>
      <c r="F574" s="14" t="s">
        <v>1493</v>
      </c>
      <c r="G574" s="16">
        <v>10</v>
      </c>
      <c r="H574" s="16" t="s">
        <v>1424</v>
      </c>
      <c r="I574" s="17">
        <v>500000</v>
      </c>
      <c r="J574" s="18">
        <v>50000</v>
      </c>
      <c r="K574" s="18"/>
      <c r="L574" s="18"/>
      <c r="M574" s="18">
        <v>450000</v>
      </c>
      <c r="N574" s="18"/>
      <c r="O574" s="19">
        <f t="shared" si="9"/>
        <v>500000</v>
      </c>
    </row>
    <row r="575" spans="1:15" s="21" customFormat="1" x14ac:dyDescent="0.3">
      <c r="A575" s="14" t="s">
        <v>1613</v>
      </c>
      <c r="B575" s="15" t="s">
        <v>1345</v>
      </c>
      <c r="C575" s="14" t="s">
        <v>1346</v>
      </c>
      <c r="D575" s="14" t="s">
        <v>23</v>
      </c>
      <c r="E575" s="14" t="s">
        <v>1614</v>
      </c>
      <c r="F575" s="14" t="s">
        <v>1615</v>
      </c>
      <c r="G575" s="16">
        <v>2</v>
      </c>
      <c r="H575" s="16" t="s">
        <v>1474</v>
      </c>
      <c r="I575" s="17">
        <v>500000</v>
      </c>
      <c r="J575" s="18">
        <v>100000</v>
      </c>
      <c r="K575" s="18"/>
      <c r="L575" s="18"/>
      <c r="M575" s="18"/>
      <c r="N575" s="18">
        <v>400000</v>
      </c>
      <c r="O575" s="19">
        <f t="shared" si="9"/>
        <v>500000</v>
      </c>
    </row>
    <row r="576" spans="1:15" s="21" customFormat="1" x14ac:dyDescent="0.3">
      <c r="A576" s="14" t="s">
        <v>1616</v>
      </c>
      <c r="B576" s="15" t="s">
        <v>1345</v>
      </c>
      <c r="C576" s="14" t="s">
        <v>1346</v>
      </c>
      <c r="D576" s="14" t="s">
        <v>23</v>
      </c>
      <c r="E576" s="14" t="s">
        <v>1617</v>
      </c>
      <c r="F576" s="14" t="s">
        <v>1618</v>
      </c>
      <c r="G576" s="16">
        <v>2</v>
      </c>
      <c r="H576" s="16" t="s">
        <v>1474</v>
      </c>
      <c r="I576" s="17">
        <v>500000</v>
      </c>
      <c r="J576" s="18"/>
      <c r="K576" s="18">
        <v>100000</v>
      </c>
      <c r="L576" s="18"/>
      <c r="M576" s="18">
        <v>400000</v>
      </c>
      <c r="N576" s="18"/>
      <c r="O576" s="19">
        <f t="shared" si="9"/>
        <v>500000</v>
      </c>
    </row>
    <row r="577" spans="1:15" s="21" customFormat="1" x14ac:dyDescent="0.3">
      <c r="A577" s="14" t="s">
        <v>1619</v>
      </c>
      <c r="B577" s="15" t="s">
        <v>1345</v>
      </c>
      <c r="C577" s="14" t="s">
        <v>1346</v>
      </c>
      <c r="D577" s="14" t="s">
        <v>23</v>
      </c>
      <c r="E577" s="14" t="s">
        <v>1620</v>
      </c>
      <c r="F577" s="14" t="s">
        <v>1621</v>
      </c>
      <c r="G577" s="16">
        <v>2</v>
      </c>
      <c r="H577" s="16" t="s">
        <v>1474</v>
      </c>
      <c r="I577" s="17">
        <v>500000</v>
      </c>
      <c r="J577" s="18"/>
      <c r="K577" s="18"/>
      <c r="L577" s="18">
        <v>500000</v>
      </c>
      <c r="M577" s="18"/>
      <c r="N577" s="18"/>
      <c r="O577" s="19">
        <f t="shared" si="9"/>
        <v>500000</v>
      </c>
    </row>
    <row r="578" spans="1:15" s="21" customFormat="1" x14ac:dyDescent="0.3">
      <c r="A578" s="14" t="s">
        <v>1622</v>
      </c>
      <c r="B578" s="15" t="s">
        <v>1345</v>
      </c>
      <c r="C578" s="14" t="s">
        <v>1346</v>
      </c>
      <c r="D578" s="14" t="s">
        <v>23</v>
      </c>
      <c r="E578" s="14" t="s">
        <v>1623</v>
      </c>
      <c r="F578" s="14" t="s">
        <v>1624</v>
      </c>
      <c r="G578" s="16">
        <v>4</v>
      </c>
      <c r="H578" s="16" t="s">
        <v>1363</v>
      </c>
      <c r="I578" s="17">
        <v>500000</v>
      </c>
      <c r="J578" s="18"/>
      <c r="K578" s="18"/>
      <c r="L578" s="18">
        <v>500000</v>
      </c>
      <c r="M578" s="18"/>
      <c r="N578" s="18"/>
      <c r="O578" s="19">
        <f t="shared" si="9"/>
        <v>500000</v>
      </c>
    </row>
    <row r="579" spans="1:15" s="21" customFormat="1" x14ac:dyDescent="0.3">
      <c r="A579" s="14" t="s">
        <v>1625</v>
      </c>
      <c r="B579" s="15" t="s">
        <v>1345</v>
      </c>
      <c r="C579" s="14" t="s">
        <v>1346</v>
      </c>
      <c r="D579" s="14" t="s">
        <v>1390</v>
      </c>
      <c r="E579" s="14" t="s">
        <v>1626</v>
      </c>
      <c r="F579" s="14" t="s">
        <v>1627</v>
      </c>
      <c r="G579" s="16">
        <v>5</v>
      </c>
      <c r="H579" s="16" t="s">
        <v>21</v>
      </c>
      <c r="I579" s="17">
        <v>500000</v>
      </c>
      <c r="J579" s="18">
        <v>500000</v>
      </c>
      <c r="K579" s="18"/>
      <c r="L579" s="18"/>
      <c r="M579" s="18"/>
      <c r="N579" s="18"/>
      <c r="O579" s="19">
        <f t="shared" si="9"/>
        <v>500000</v>
      </c>
    </row>
    <row r="580" spans="1:15" s="21" customFormat="1" x14ac:dyDescent="0.3">
      <c r="A580" s="14" t="s">
        <v>1628</v>
      </c>
      <c r="B580" s="15" t="s">
        <v>1345</v>
      </c>
      <c r="C580" s="14" t="s">
        <v>1346</v>
      </c>
      <c r="D580" s="14" t="s">
        <v>1589</v>
      </c>
      <c r="E580" s="14" t="s">
        <v>1629</v>
      </c>
      <c r="F580" s="14" t="s">
        <v>1630</v>
      </c>
      <c r="G580" s="16">
        <v>5</v>
      </c>
      <c r="H580" s="16">
        <v>5</v>
      </c>
      <c r="I580" s="17">
        <v>550000</v>
      </c>
      <c r="J580" s="18">
        <v>550000</v>
      </c>
      <c r="K580" s="18"/>
      <c r="L580" s="18"/>
      <c r="M580" s="18"/>
      <c r="N580" s="18"/>
      <c r="O580" s="19">
        <f t="shared" si="9"/>
        <v>550000</v>
      </c>
    </row>
    <row r="581" spans="1:15" s="21" customFormat="1" x14ac:dyDescent="0.3">
      <c r="A581" s="14" t="s">
        <v>1631</v>
      </c>
      <c r="B581" s="15" t="s">
        <v>1345</v>
      </c>
      <c r="C581" s="14" t="s">
        <v>1346</v>
      </c>
      <c r="D581" s="14" t="s">
        <v>23</v>
      </c>
      <c r="E581" s="14" t="s">
        <v>1632</v>
      </c>
      <c r="F581" t="s">
        <v>1633</v>
      </c>
      <c r="G581" s="16">
        <v>5</v>
      </c>
      <c r="H581" s="16" t="s">
        <v>1500</v>
      </c>
      <c r="I581" s="17">
        <v>600000</v>
      </c>
      <c r="J581" s="18"/>
      <c r="K581" s="18"/>
      <c r="L581" s="18"/>
      <c r="M581" s="18">
        <v>600000</v>
      </c>
      <c r="N581" s="18"/>
      <c r="O581" s="19">
        <f t="shared" si="9"/>
        <v>600000</v>
      </c>
    </row>
    <row r="582" spans="1:15" s="21" customFormat="1" x14ac:dyDescent="0.3">
      <c r="A582" s="14" t="s">
        <v>1634</v>
      </c>
      <c r="B582" s="15" t="s">
        <v>1345</v>
      </c>
      <c r="C582" s="14" t="s">
        <v>1346</v>
      </c>
      <c r="D582" s="14" t="s">
        <v>23</v>
      </c>
      <c r="E582" s="14" t="s">
        <v>1635</v>
      </c>
      <c r="F582" s="14" t="s">
        <v>1493</v>
      </c>
      <c r="G582" s="16">
        <v>10</v>
      </c>
      <c r="H582" s="16" t="s">
        <v>1424</v>
      </c>
      <c r="I582" s="17">
        <v>700000</v>
      </c>
      <c r="J582" s="18"/>
      <c r="K582" s="18">
        <v>700000</v>
      </c>
      <c r="L582" s="18"/>
      <c r="M582" s="18"/>
      <c r="N582" s="18"/>
      <c r="O582" s="19">
        <f t="shared" si="9"/>
        <v>700000</v>
      </c>
    </row>
    <row r="583" spans="1:15" s="21" customFormat="1" x14ac:dyDescent="0.3">
      <c r="A583" s="14" t="s">
        <v>1636</v>
      </c>
      <c r="B583" s="15" t="s">
        <v>1345</v>
      </c>
      <c r="C583" s="14" t="s">
        <v>1346</v>
      </c>
      <c r="D583" s="14" t="s">
        <v>23</v>
      </c>
      <c r="E583" s="14" t="s">
        <v>1637</v>
      </c>
      <c r="F583" s="21" t="s">
        <v>1638</v>
      </c>
      <c r="G583" s="16">
        <v>6</v>
      </c>
      <c r="H583" s="16" t="s">
        <v>1349</v>
      </c>
      <c r="I583" s="17">
        <v>750000</v>
      </c>
      <c r="J583" s="18">
        <v>75000</v>
      </c>
      <c r="K583" s="18">
        <v>675000</v>
      </c>
      <c r="L583" s="18"/>
      <c r="M583" s="18"/>
      <c r="N583" s="18"/>
      <c r="O583" s="19">
        <f t="shared" si="9"/>
        <v>750000</v>
      </c>
    </row>
    <row r="584" spans="1:15" s="21" customFormat="1" x14ac:dyDescent="0.3">
      <c r="A584" s="14" t="s">
        <v>1639</v>
      </c>
      <c r="B584" s="15" t="s">
        <v>1345</v>
      </c>
      <c r="C584" s="14" t="s">
        <v>1346</v>
      </c>
      <c r="D584" s="14" t="s">
        <v>1640</v>
      </c>
      <c r="E584" s="14" t="s">
        <v>1641</v>
      </c>
      <c r="F584" s="26" t="s">
        <v>1642</v>
      </c>
      <c r="G584" s="16">
        <v>10</v>
      </c>
      <c r="H584" s="16" t="s">
        <v>21</v>
      </c>
      <c r="I584" s="17">
        <v>750000</v>
      </c>
      <c r="J584" s="18">
        <v>750000</v>
      </c>
      <c r="K584" s="18"/>
      <c r="L584" s="18"/>
      <c r="M584" s="18"/>
      <c r="N584" s="18"/>
      <c r="O584" s="19">
        <f t="shared" si="9"/>
        <v>750000</v>
      </c>
    </row>
    <row r="585" spans="1:15" s="21" customFormat="1" x14ac:dyDescent="0.3">
      <c r="A585" s="14" t="s">
        <v>1643</v>
      </c>
      <c r="B585" s="15" t="s">
        <v>1345</v>
      </c>
      <c r="C585" s="14" t="s">
        <v>1346</v>
      </c>
      <c r="D585" s="14" t="s">
        <v>1371</v>
      </c>
      <c r="E585" s="14" t="s">
        <v>1644</v>
      </c>
      <c r="F585" s="14" t="s">
        <v>1645</v>
      </c>
      <c r="G585" s="16">
        <v>12</v>
      </c>
      <c r="H585" s="16" t="s">
        <v>21</v>
      </c>
      <c r="I585" s="17">
        <v>750000</v>
      </c>
      <c r="J585" s="18">
        <v>750000</v>
      </c>
      <c r="K585" s="18"/>
      <c r="L585" s="18"/>
      <c r="M585" s="18"/>
      <c r="N585" s="18"/>
      <c r="O585" s="19">
        <f t="shared" si="9"/>
        <v>750000</v>
      </c>
    </row>
    <row r="586" spans="1:15" s="21" customFormat="1" x14ac:dyDescent="0.3">
      <c r="A586" s="14" t="s">
        <v>1646</v>
      </c>
      <c r="B586" s="15" t="s">
        <v>1345</v>
      </c>
      <c r="C586" s="14" t="s">
        <v>1346</v>
      </c>
      <c r="D586" s="14" t="s">
        <v>1371</v>
      </c>
      <c r="E586" s="14" t="s">
        <v>1647</v>
      </c>
      <c r="F586" s="14" t="s">
        <v>1505</v>
      </c>
      <c r="G586" s="16">
        <v>4</v>
      </c>
      <c r="H586" s="16" t="s">
        <v>21</v>
      </c>
      <c r="I586" s="17">
        <v>750000</v>
      </c>
      <c r="J586" s="18"/>
      <c r="K586" s="18"/>
      <c r="L586" s="18"/>
      <c r="M586" s="18">
        <v>75000</v>
      </c>
      <c r="N586" s="18">
        <v>675000</v>
      </c>
      <c r="O586" s="19">
        <f t="shared" si="9"/>
        <v>750000</v>
      </c>
    </row>
    <row r="587" spans="1:15" s="21" customFormat="1" x14ac:dyDescent="0.3">
      <c r="A587" s="14" t="s">
        <v>1648</v>
      </c>
      <c r="B587" s="15" t="s">
        <v>1345</v>
      </c>
      <c r="C587" s="14" t="s">
        <v>1346</v>
      </c>
      <c r="D587" s="14" t="s">
        <v>1640</v>
      </c>
      <c r="E587" s="14" t="s">
        <v>1649</v>
      </c>
      <c r="F587" s="14" t="s">
        <v>1650</v>
      </c>
      <c r="G587" s="16">
        <v>4</v>
      </c>
      <c r="H587" s="16" t="s">
        <v>21</v>
      </c>
      <c r="I587" s="17">
        <v>750000</v>
      </c>
      <c r="J587" s="18">
        <v>750000</v>
      </c>
      <c r="K587" s="18"/>
      <c r="L587" s="18"/>
      <c r="M587" s="18"/>
      <c r="N587" s="18"/>
      <c r="O587" s="19">
        <f t="shared" si="9"/>
        <v>750000</v>
      </c>
    </row>
    <row r="588" spans="1:15" s="21" customFormat="1" x14ac:dyDescent="0.3">
      <c r="A588" s="14" t="s">
        <v>1651</v>
      </c>
      <c r="B588" s="15" t="s">
        <v>1345</v>
      </c>
      <c r="C588" s="14" t="s">
        <v>1346</v>
      </c>
      <c r="D588" s="14" t="s">
        <v>1371</v>
      </c>
      <c r="E588" s="14" t="s">
        <v>1652</v>
      </c>
      <c r="F588" s="14" t="s">
        <v>1653</v>
      </c>
      <c r="G588" s="16">
        <v>6</v>
      </c>
      <c r="H588" s="16" t="s">
        <v>21</v>
      </c>
      <c r="I588" s="17">
        <v>750000</v>
      </c>
      <c r="J588" s="18"/>
      <c r="K588" s="18"/>
      <c r="L588" s="18">
        <v>75000</v>
      </c>
      <c r="M588" s="18">
        <v>675000</v>
      </c>
      <c r="N588" s="18"/>
      <c r="O588" s="19">
        <f t="shared" si="9"/>
        <v>750000</v>
      </c>
    </row>
    <row r="589" spans="1:15" s="21" customFormat="1" x14ac:dyDescent="0.3">
      <c r="A589" s="14" t="s">
        <v>1654</v>
      </c>
      <c r="B589" s="15" t="s">
        <v>1345</v>
      </c>
      <c r="C589" s="14" t="s">
        <v>1346</v>
      </c>
      <c r="D589" s="14" t="s">
        <v>1371</v>
      </c>
      <c r="E589" s="14" t="s">
        <v>1655</v>
      </c>
      <c r="F589" s="14" t="s">
        <v>1656</v>
      </c>
      <c r="G589" s="16">
        <v>7</v>
      </c>
      <c r="H589" s="16" t="s">
        <v>21</v>
      </c>
      <c r="I589" s="17">
        <v>750000</v>
      </c>
      <c r="J589" s="18">
        <v>750000</v>
      </c>
      <c r="K589" s="18"/>
      <c r="L589" s="18"/>
      <c r="M589" s="18"/>
      <c r="N589" s="18"/>
      <c r="O589" s="19">
        <f t="shared" si="9"/>
        <v>750000</v>
      </c>
    </row>
    <row r="590" spans="1:15" s="21" customFormat="1" x14ac:dyDescent="0.3">
      <c r="A590" s="14" t="s">
        <v>1657</v>
      </c>
      <c r="B590" s="15" t="s">
        <v>1345</v>
      </c>
      <c r="C590" s="14" t="s">
        <v>1346</v>
      </c>
      <c r="D590" s="14" t="s">
        <v>1658</v>
      </c>
      <c r="E590" s="14" t="s">
        <v>1659</v>
      </c>
      <c r="F590" s="14" t="s">
        <v>1660</v>
      </c>
      <c r="G590" s="16">
        <v>3</v>
      </c>
      <c r="H590" s="16" t="s">
        <v>21</v>
      </c>
      <c r="I590" s="17">
        <v>768670</v>
      </c>
      <c r="J590" s="18">
        <v>768670</v>
      </c>
      <c r="K590" s="18"/>
      <c r="L590" s="18"/>
      <c r="M590" s="18"/>
      <c r="N590" s="18"/>
      <c r="O590" s="19">
        <f t="shared" si="9"/>
        <v>768670</v>
      </c>
    </row>
    <row r="591" spans="1:15" s="21" customFormat="1" x14ac:dyDescent="0.3">
      <c r="A591" s="14" t="s">
        <v>1661</v>
      </c>
      <c r="B591" s="15" t="s">
        <v>1345</v>
      </c>
      <c r="C591" s="14" t="s">
        <v>1346</v>
      </c>
      <c r="D591" s="14" t="s">
        <v>1658</v>
      </c>
      <c r="E591" s="14" t="s">
        <v>1662</v>
      </c>
      <c r="F591" s="14" t="s">
        <v>1663</v>
      </c>
      <c r="G591" s="16">
        <v>8</v>
      </c>
      <c r="H591" s="16" t="s">
        <v>21</v>
      </c>
      <c r="I591" s="17">
        <v>862084</v>
      </c>
      <c r="J591" s="18">
        <v>862084.00000000012</v>
      </c>
      <c r="K591" s="18"/>
      <c r="L591" s="18"/>
      <c r="M591" s="18"/>
      <c r="N591" s="18"/>
      <c r="O591" s="19">
        <f t="shared" si="9"/>
        <v>862084.00000000012</v>
      </c>
    </row>
    <row r="592" spans="1:15" s="21" customFormat="1" x14ac:dyDescent="0.3">
      <c r="A592" s="14" t="s">
        <v>1664</v>
      </c>
      <c r="B592" s="15" t="s">
        <v>1345</v>
      </c>
      <c r="C592" s="14" t="s">
        <v>1346</v>
      </c>
      <c r="D592" s="14" t="s">
        <v>23</v>
      </c>
      <c r="E592" s="14" t="s">
        <v>1665</v>
      </c>
      <c r="F592" s="14" t="s">
        <v>1366</v>
      </c>
      <c r="G592" s="16">
        <v>14</v>
      </c>
      <c r="H592" s="16" t="s">
        <v>1356</v>
      </c>
      <c r="I592" s="17">
        <v>1000000</v>
      </c>
      <c r="J592" s="18">
        <v>1000000</v>
      </c>
      <c r="K592" s="18"/>
      <c r="L592" s="18"/>
      <c r="M592" s="18"/>
      <c r="N592" s="18"/>
      <c r="O592" s="19">
        <f t="shared" si="9"/>
        <v>1000000</v>
      </c>
    </row>
    <row r="593" spans="1:15" s="21" customFormat="1" x14ac:dyDescent="0.3">
      <c r="A593" s="14" t="s">
        <v>1666</v>
      </c>
      <c r="B593" s="15" t="s">
        <v>1345</v>
      </c>
      <c r="C593" s="14" t="s">
        <v>1346</v>
      </c>
      <c r="D593" s="14" t="s">
        <v>23</v>
      </c>
      <c r="E593" s="14" t="s">
        <v>1667</v>
      </c>
      <c r="F593" s="14" t="s">
        <v>1668</v>
      </c>
      <c r="G593" s="16">
        <v>14</v>
      </c>
      <c r="H593" s="16" t="s">
        <v>1356</v>
      </c>
      <c r="I593" s="17">
        <v>1000000</v>
      </c>
      <c r="J593" s="18"/>
      <c r="K593" s="18"/>
      <c r="L593" s="18">
        <v>200000</v>
      </c>
      <c r="M593" s="18">
        <v>800000</v>
      </c>
      <c r="N593" s="18"/>
      <c r="O593" s="19">
        <f t="shared" si="9"/>
        <v>1000000</v>
      </c>
    </row>
    <row r="594" spans="1:15" s="21" customFormat="1" x14ac:dyDescent="0.3">
      <c r="A594" s="14" t="s">
        <v>1669</v>
      </c>
      <c r="B594" s="15" t="s">
        <v>1345</v>
      </c>
      <c r="C594" s="14" t="s">
        <v>1346</v>
      </c>
      <c r="D594" s="14" t="s">
        <v>23</v>
      </c>
      <c r="E594" s="14" t="s">
        <v>1670</v>
      </c>
      <c r="F594" s="14" t="s">
        <v>1366</v>
      </c>
      <c r="G594" s="16">
        <v>2</v>
      </c>
      <c r="H594" s="16" t="s">
        <v>1474</v>
      </c>
      <c r="I594" s="17">
        <v>1000000</v>
      </c>
      <c r="J594" s="18"/>
      <c r="K594" s="18">
        <v>200000</v>
      </c>
      <c r="L594" s="18"/>
      <c r="M594" s="18">
        <v>800000</v>
      </c>
      <c r="N594" s="18"/>
      <c r="O594" s="19">
        <f t="shared" si="9"/>
        <v>1000000</v>
      </c>
    </row>
    <row r="595" spans="1:15" s="21" customFormat="1" x14ac:dyDescent="0.3">
      <c r="A595" s="14" t="s">
        <v>1671</v>
      </c>
      <c r="B595" s="15" t="s">
        <v>1345</v>
      </c>
      <c r="C595" s="14" t="s">
        <v>1346</v>
      </c>
      <c r="D595" s="14" t="s">
        <v>23</v>
      </c>
      <c r="E595" s="14" t="s">
        <v>1672</v>
      </c>
      <c r="F595" s="14" t="s">
        <v>1673</v>
      </c>
      <c r="G595" s="16">
        <v>2</v>
      </c>
      <c r="H595" s="16" t="s">
        <v>1474</v>
      </c>
      <c r="I595" s="17">
        <v>1000000</v>
      </c>
      <c r="J595" s="18">
        <v>200000</v>
      </c>
      <c r="K595" s="18"/>
      <c r="L595" s="18">
        <v>800000</v>
      </c>
      <c r="M595" s="18"/>
      <c r="N595" s="18"/>
      <c r="O595" s="19">
        <f t="shared" si="9"/>
        <v>1000000</v>
      </c>
    </row>
    <row r="596" spans="1:15" s="21" customFormat="1" x14ac:dyDescent="0.3">
      <c r="A596" s="14" t="s">
        <v>1674</v>
      </c>
      <c r="B596" s="15" t="s">
        <v>1345</v>
      </c>
      <c r="C596" s="14" t="s">
        <v>1346</v>
      </c>
      <c r="D596" s="14" t="s">
        <v>23</v>
      </c>
      <c r="E596" s="14" t="s">
        <v>1675</v>
      </c>
      <c r="F596" s="14" t="s">
        <v>1366</v>
      </c>
      <c r="G596" s="16">
        <v>3</v>
      </c>
      <c r="H596" s="16" t="s">
        <v>1403</v>
      </c>
      <c r="I596" s="17">
        <v>1000000</v>
      </c>
      <c r="J596" s="18">
        <v>200000</v>
      </c>
      <c r="K596" s="18">
        <v>800000</v>
      </c>
      <c r="L596" s="18"/>
      <c r="M596" s="18"/>
      <c r="N596" s="18"/>
      <c r="O596" s="19">
        <f t="shared" si="9"/>
        <v>1000000</v>
      </c>
    </row>
    <row r="597" spans="1:15" s="21" customFormat="1" x14ac:dyDescent="0.3">
      <c r="A597" s="14" t="s">
        <v>1676</v>
      </c>
      <c r="B597" s="15" t="s">
        <v>1345</v>
      </c>
      <c r="C597" s="14" t="s">
        <v>1346</v>
      </c>
      <c r="D597" s="14" t="s">
        <v>23</v>
      </c>
      <c r="E597" s="14" t="s">
        <v>1677</v>
      </c>
      <c r="F597" s="14" t="s">
        <v>1366</v>
      </c>
      <c r="G597" s="16">
        <v>3</v>
      </c>
      <c r="H597" s="16" t="s">
        <v>1403</v>
      </c>
      <c r="I597" s="17">
        <v>1000000</v>
      </c>
      <c r="J597" s="18">
        <v>1000000</v>
      </c>
      <c r="K597" s="18"/>
      <c r="L597" s="18"/>
      <c r="M597" s="18"/>
      <c r="N597" s="18"/>
      <c r="O597" s="19">
        <f t="shared" si="9"/>
        <v>1000000</v>
      </c>
    </row>
    <row r="598" spans="1:15" s="21" customFormat="1" x14ac:dyDescent="0.3">
      <c r="A598" s="14" t="s">
        <v>1678</v>
      </c>
      <c r="B598" s="15" t="s">
        <v>1345</v>
      </c>
      <c r="C598" s="14" t="s">
        <v>1346</v>
      </c>
      <c r="D598" s="14" t="s">
        <v>23</v>
      </c>
      <c r="E598" s="14" t="s">
        <v>1679</v>
      </c>
      <c r="F598" s="14" t="s">
        <v>1680</v>
      </c>
      <c r="G598" s="16">
        <v>4</v>
      </c>
      <c r="H598" s="16" t="s">
        <v>1363</v>
      </c>
      <c r="I598" s="17">
        <v>1000000</v>
      </c>
      <c r="J598" s="18"/>
      <c r="K598" s="18">
        <v>1000000</v>
      </c>
      <c r="L598" s="18"/>
      <c r="M598" s="18"/>
      <c r="N598" s="18"/>
      <c r="O598" s="19">
        <f t="shared" si="9"/>
        <v>1000000</v>
      </c>
    </row>
    <row r="599" spans="1:15" s="21" customFormat="1" x14ac:dyDescent="0.3">
      <c r="A599" s="14" t="s">
        <v>1681</v>
      </c>
      <c r="B599" s="15" t="s">
        <v>1345</v>
      </c>
      <c r="C599" s="14" t="s">
        <v>1346</v>
      </c>
      <c r="D599" s="14" t="s">
        <v>23</v>
      </c>
      <c r="E599" s="14" t="s">
        <v>1682</v>
      </c>
      <c r="F599" s="14" t="s">
        <v>1366</v>
      </c>
      <c r="G599" s="16">
        <v>14</v>
      </c>
      <c r="H599" s="16" t="s">
        <v>1683</v>
      </c>
      <c r="I599" s="17">
        <v>1000000</v>
      </c>
      <c r="J599" s="18">
        <v>1000000</v>
      </c>
      <c r="K599" s="18"/>
      <c r="L599" s="18"/>
      <c r="M599" s="18"/>
      <c r="N599" s="18"/>
      <c r="O599" s="19">
        <f t="shared" si="9"/>
        <v>1000000</v>
      </c>
    </row>
    <row r="600" spans="1:15" s="21" customFormat="1" x14ac:dyDescent="0.3">
      <c r="A600" s="14" t="s">
        <v>1684</v>
      </c>
      <c r="B600" s="15" t="s">
        <v>1345</v>
      </c>
      <c r="C600" s="14" t="s">
        <v>1346</v>
      </c>
      <c r="D600" s="14" t="s">
        <v>23</v>
      </c>
      <c r="E600" s="14" t="s">
        <v>1685</v>
      </c>
      <c r="F600" s="14" t="s">
        <v>1366</v>
      </c>
      <c r="G600" s="16">
        <v>2</v>
      </c>
      <c r="H600" s="16" t="s">
        <v>1683</v>
      </c>
      <c r="I600" s="17">
        <v>1000000</v>
      </c>
      <c r="J600" s="18"/>
      <c r="K600" s="18">
        <v>200000</v>
      </c>
      <c r="L600" s="18"/>
      <c r="M600" s="18">
        <v>800000</v>
      </c>
      <c r="N600" s="18"/>
      <c r="O600" s="19">
        <f t="shared" si="9"/>
        <v>1000000</v>
      </c>
    </row>
    <row r="601" spans="1:15" s="21" customFormat="1" x14ac:dyDescent="0.3">
      <c r="A601" s="14" t="s">
        <v>1686</v>
      </c>
      <c r="B601" s="15" t="s">
        <v>1345</v>
      </c>
      <c r="C601" s="14" t="s">
        <v>1346</v>
      </c>
      <c r="D601" s="14" t="s">
        <v>1468</v>
      </c>
      <c r="E601" s="14" t="s">
        <v>1687</v>
      </c>
      <c r="F601" s="14" t="s">
        <v>1688</v>
      </c>
      <c r="G601" s="24">
        <v>8</v>
      </c>
      <c r="H601" s="16" t="s">
        <v>21</v>
      </c>
      <c r="I601" s="17">
        <v>1000000</v>
      </c>
      <c r="J601" s="18"/>
      <c r="K601" s="18"/>
      <c r="L601" s="18">
        <v>200000</v>
      </c>
      <c r="M601" s="18">
        <v>800000</v>
      </c>
      <c r="N601" s="18"/>
      <c r="O601" s="19">
        <f t="shared" si="9"/>
        <v>1000000</v>
      </c>
    </row>
    <row r="602" spans="1:15" s="21" customFormat="1" x14ac:dyDescent="0.3">
      <c r="A602" s="14" t="s">
        <v>1689</v>
      </c>
      <c r="B602" s="15" t="s">
        <v>1345</v>
      </c>
      <c r="C602" s="14" t="s">
        <v>1346</v>
      </c>
      <c r="D602" s="14" t="s">
        <v>1605</v>
      </c>
      <c r="E602" s="14" t="s">
        <v>1690</v>
      </c>
      <c r="F602" s="14" t="s">
        <v>1691</v>
      </c>
      <c r="G602" s="16">
        <v>1</v>
      </c>
      <c r="H602" s="16" t="s">
        <v>21</v>
      </c>
      <c r="I602" s="17">
        <v>1000000</v>
      </c>
      <c r="J602" s="18">
        <v>1000000</v>
      </c>
      <c r="K602" s="18"/>
      <c r="L602" s="18"/>
      <c r="M602" s="18"/>
      <c r="N602" s="18"/>
      <c r="O602" s="19">
        <f t="shared" si="9"/>
        <v>1000000</v>
      </c>
    </row>
    <row r="603" spans="1:15" s="21" customFormat="1" x14ac:dyDescent="0.3">
      <c r="A603" s="14" t="s">
        <v>1692</v>
      </c>
      <c r="B603" s="15" t="s">
        <v>1345</v>
      </c>
      <c r="C603" s="14" t="s">
        <v>1346</v>
      </c>
      <c r="D603" s="14" t="s">
        <v>1390</v>
      </c>
      <c r="E603" s="14" t="s">
        <v>1693</v>
      </c>
      <c r="F603" s="14" t="s">
        <v>1694</v>
      </c>
      <c r="G603" s="16">
        <v>12</v>
      </c>
      <c r="H603" s="16" t="s">
        <v>21</v>
      </c>
      <c r="I603" s="17">
        <v>1000000</v>
      </c>
      <c r="J603" s="18"/>
      <c r="K603" s="18">
        <v>1000000</v>
      </c>
      <c r="L603" s="18"/>
      <c r="M603" s="18"/>
      <c r="N603" s="18"/>
      <c r="O603" s="19">
        <f t="shared" si="9"/>
        <v>1000000</v>
      </c>
    </row>
    <row r="604" spans="1:15" s="21" customFormat="1" x14ac:dyDescent="0.3">
      <c r="A604" s="14" t="s">
        <v>1695</v>
      </c>
      <c r="B604" s="15" t="s">
        <v>1345</v>
      </c>
      <c r="C604" s="14" t="s">
        <v>1346</v>
      </c>
      <c r="D604" s="14" t="s">
        <v>1696</v>
      </c>
      <c r="E604" s="14" t="s">
        <v>1697</v>
      </c>
      <c r="F604" s="14" t="s">
        <v>1698</v>
      </c>
      <c r="G604" s="24" t="s">
        <v>1699</v>
      </c>
      <c r="H604" s="16" t="s">
        <v>21</v>
      </c>
      <c r="I604" s="17">
        <v>1000000</v>
      </c>
      <c r="J604" s="18">
        <v>200000</v>
      </c>
      <c r="K604" s="18">
        <v>800000</v>
      </c>
      <c r="L604" s="25"/>
      <c r="M604" s="18"/>
      <c r="N604" s="18"/>
      <c r="O604" s="19">
        <f t="shared" si="9"/>
        <v>1000000</v>
      </c>
    </row>
    <row r="605" spans="1:15" s="21" customFormat="1" x14ac:dyDescent="0.3">
      <c r="A605" s="14" t="s">
        <v>1700</v>
      </c>
      <c r="B605" s="15" t="s">
        <v>1345</v>
      </c>
      <c r="C605" s="14" t="s">
        <v>1346</v>
      </c>
      <c r="D605" s="14" t="s">
        <v>1701</v>
      </c>
      <c r="E605" s="14" t="s">
        <v>1702</v>
      </c>
      <c r="F605" s="14" t="s">
        <v>1703</v>
      </c>
      <c r="G605" s="16">
        <v>5</v>
      </c>
      <c r="H605" s="16" t="s">
        <v>21</v>
      </c>
      <c r="I605" s="17">
        <v>1000000</v>
      </c>
      <c r="J605" s="18">
        <v>200000</v>
      </c>
      <c r="K605" s="18">
        <v>800000</v>
      </c>
      <c r="L605" s="18"/>
      <c r="M605" s="18"/>
      <c r="N605" s="18"/>
      <c r="O605" s="19">
        <f t="shared" ref="O605:O663" si="10">SUBTOTAL(9,J605:N605)</f>
        <v>1000000</v>
      </c>
    </row>
    <row r="606" spans="1:15" s="21" customFormat="1" x14ac:dyDescent="0.3">
      <c r="A606" s="14" t="s">
        <v>1704</v>
      </c>
      <c r="B606" s="15" t="s">
        <v>1345</v>
      </c>
      <c r="C606" s="14" t="s">
        <v>1346</v>
      </c>
      <c r="D606" s="14" t="s">
        <v>1371</v>
      </c>
      <c r="E606" s="14" t="s">
        <v>1705</v>
      </c>
      <c r="F606" s="14" t="s">
        <v>1706</v>
      </c>
      <c r="G606" s="16">
        <v>6</v>
      </c>
      <c r="H606" s="16" t="s">
        <v>21</v>
      </c>
      <c r="I606" s="17">
        <v>1000000</v>
      </c>
      <c r="J606" s="18"/>
      <c r="K606" s="18"/>
      <c r="L606" s="18">
        <v>100000</v>
      </c>
      <c r="M606" s="18">
        <v>900000</v>
      </c>
      <c r="N606" s="18"/>
      <c r="O606" s="19">
        <f t="shared" si="10"/>
        <v>1000000</v>
      </c>
    </row>
    <row r="607" spans="1:15" s="21" customFormat="1" x14ac:dyDescent="0.3">
      <c r="A607" s="14" t="s">
        <v>1707</v>
      </c>
      <c r="B607" s="15" t="s">
        <v>1345</v>
      </c>
      <c r="C607" s="14" t="s">
        <v>1346</v>
      </c>
      <c r="D607" s="14" t="s">
        <v>1708</v>
      </c>
      <c r="E607" s="14" t="s">
        <v>1709</v>
      </c>
      <c r="F607" s="14" t="s">
        <v>1710</v>
      </c>
      <c r="G607" s="16">
        <v>7</v>
      </c>
      <c r="H607" s="16" t="s">
        <v>21</v>
      </c>
      <c r="I607" s="17">
        <v>1000000</v>
      </c>
      <c r="J607" s="18">
        <v>1000000</v>
      </c>
      <c r="K607" s="18"/>
      <c r="L607" s="18"/>
      <c r="M607" s="18"/>
      <c r="N607" s="18"/>
      <c r="O607" s="19">
        <f t="shared" si="10"/>
        <v>1000000</v>
      </c>
    </row>
    <row r="608" spans="1:15" s="21" customFormat="1" x14ac:dyDescent="0.3">
      <c r="A608" s="14" t="s">
        <v>1711</v>
      </c>
      <c r="B608" s="15" t="s">
        <v>1345</v>
      </c>
      <c r="C608" s="14" t="s">
        <v>1346</v>
      </c>
      <c r="D608" s="14" t="s">
        <v>1605</v>
      </c>
      <c r="E608" s="14" t="s">
        <v>1712</v>
      </c>
      <c r="F608" s="14" t="s">
        <v>1713</v>
      </c>
      <c r="G608" s="16">
        <v>7</v>
      </c>
      <c r="H608" s="16" t="s">
        <v>21</v>
      </c>
      <c r="I608" s="17">
        <v>1000000</v>
      </c>
      <c r="J608" s="18">
        <v>200000</v>
      </c>
      <c r="K608" s="18"/>
      <c r="L608" s="18">
        <v>800000</v>
      </c>
      <c r="M608" s="18"/>
      <c r="N608" s="18"/>
      <c r="O608" s="19">
        <f t="shared" si="10"/>
        <v>1000000</v>
      </c>
    </row>
    <row r="609" spans="1:15" s="27" customFormat="1" x14ac:dyDescent="0.3">
      <c r="A609" s="14" t="s">
        <v>1714</v>
      </c>
      <c r="B609" s="15" t="s">
        <v>1345</v>
      </c>
      <c r="C609" s="14" t="s">
        <v>1346</v>
      </c>
      <c r="D609" s="14" t="s">
        <v>1701</v>
      </c>
      <c r="E609" s="14" t="s">
        <v>1715</v>
      </c>
      <c r="F609" s="14" t="s">
        <v>1716</v>
      </c>
      <c r="G609" s="16">
        <v>8</v>
      </c>
      <c r="H609" s="16" t="s">
        <v>21</v>
      </c>
      <c r="I609" s="17">
        <v>1000000</v>
      </c>
      <c r="J609" s="18">
        <v>200000</v>
      </c>
      <c r="K609" s="18">
        <v>800000</v>
      </c>
      <c r="L609" s="18"/>
      <c r="M609" s="18"/>
      <c r="N609" s="18"/>
      <c r="O609" s="19">
        <f t="shared" si="10"/>
        <v>1000000</v>
      </c>
    </row>
    <row r="610" spans="1:15" s="21" customFormat="1" x14ac:dyDescent="0.3">
      <c r="A610" s="14" t="s">
        <v>1717</v>
      </c>
      <c r="B610" s="15" t="s">
        <v>1345</v>
      </c>
      <c r="C610" s="14" t="s">
        <v>1346</v>
      </c>
      <c r="D610" s="14" t="s">
        <v>1589</v>
      </c>
      <c r="E610" s="14" t="s">
        <v>1718</v>
      </c>
      <c r="F610" s="14" t="s">
        <v>1719</v>
      </c>
      <c r="G610" s="16">
        <v>8</v>
      </c>
      <c r="H610" s="16" t="s">
        <v>21</v>
      </c>
      <c r="I610" s="17">
        <v>1000000</v>
      </c>
      <c r="J610" s="18">
        <v>200000</v>
      </c>
      <c r="K610" s="18">
        <v>800000</v>
      </c>
      <c r="L610" s="18"/>
      <c r="M610" s="18"/>
      <c r="N610" s="18"/>
      <c r="O610" s="19">
        <f t="shared" si="10"/>
        <v>1000000</v>
      </c>
    </row>
    <row r="611" spans="1:15" s="21" customFormat="1" x14ac:dyDescent="0.3">
      <c r="A611" s="14" t="s">
        <v>1720</v>
      </c>
      <c r="B611" s="15" t="s">
        <v>1345</v>
      </c>
      <c r="C611" s="14" t="s">
        <v>1346</v>
      </c>
      <c r="D611" s="14" t="s">
        <v>1468</v>
      </c>
      <c r="E611" s="14" t="s">
        <v>1721</v>
      </c>
      <c r="F611" s="14" t="s">
        <v>1722</v>
      </c>
      <c r="G611" s="24" t="s">
        <v>21</v>
      </c>
      <c r="H611" s="16" t="s">
        <v>21</v>
      </c>
      <c r="I611" s="17">
        <v>1000000</v>
      </c>
      <c r="J611" s="18"/>
      <c r="K611" s="18">
        <v>200000</v>
      </c>
      <c r="L611" s="18">
        <v>800000</v>
      </c>
      <c r="M611" s="18"/>
      <c r="N611" s="18"/>
      <c r="O611" s="19">
        <f t="shared" si="10"/>
        <v>1000000</v>
      </c>
    </row>
    <row r="612" spans="1:15" s="21" customFormat="1" x14ac:dyDescent="0.3">
      <c r="A612" s="14" t="s">
        <v>1723</v>
      </c>
      <c r="B612" s="15" t="s">
        <v>1345</v>
      </c>
      <c r="C612" s="14" t="s">
        <v>1346</v>
      </c>
      <c r="D612" s="14" t="s">
        <v>1724</v>
      </c>
      <c r="E612" s="14" t="s">
        <v>1725</v>
      </c>
      <c r="F612" s="14" t="s">
        <v>1726</v>
      </c>
      <c r="G612" s="24" t="s">
        <v>21</v>
      </c>
      <c r="H612" s="16" t="s">
        <v>21</v>
      </c>
      <c r="I612" s="17">
        <v>1000000</v>
      </c>
      <c r="J612" s="18"/>
      <c r="K612" s="18"/>
      <c r="L612" s="18">
        <v>1000000</v>
      </c>
      <c r="M612" s="18"/>
      <c r="N612" s="18"/>
      <c r="O612" s="19">
        <f t="shared" si="10"/>
        <v>1000000</v>
      </c>
    </row>
    <row r="613" spans="1:15" s="21" customFormat="1" x14ac:dyDescent="0.3">
      <c r="A613" s="6" t="s">
        <v>1727</v>
      </c>
      <c r="B613" s="7" t="s">
        <v>1345</v>
      </c>
      <c r="C613" s="6" t="s">
        <v>1346</v>
      </c>
      <c r="D613" s="6" t="s">
        <v>1468</v>
      </c>
      <c r="E613" s="6" t="s">
        <v>1728</v>
      </c>
      <c r="F613" s="6" t="s">
        <v>1729</v>
      </c>
      <c r="G613" s="8" t="s">
        <v>21</v>
      </c>
      <c r="H613" s="16" t="s">
        <v>21</v>
      </c>
      <c r="I613" s="10">
        <v>1000000</v>
      </c>
      <c r="J613" s="11"/>
      <c r="K613" s="11">
        <v>1000000</v>
      </c>
      <c r="L613" s="11"/>
      <c r="M613" s="11"/>
      <c r="N613" s="11"/>
      <c r="O613" s="19">
        <f t="shared" si="10"/>
        <v>1000000</v>
      </c>
    </row>
    <row r="614" spans="1:15" s="21" customFormat="1" x14ac:dyDescent="0.3">
      <c r="A614" s="14" t="s">
        <v>1730</v>
      </c>
      <c r="B614" s="15" t="s">
        <v>1345</v>
      </c>
      <c r="C614" s="14" t="s">
        <v>1346</v>
      </c>
      <c r="D614" s="14" t="s">
        <v>1658</v>
      </c>
      <c r="E614" s="14" t="s">
        <v>1731</v>
      </c>
      <c r="F614" s="14" t="s">
        <v>1732</v>
      </c>
      <c r="G614" s="16">
        <v>2</v>
      </c>
      <c r="H614" s="16" t="s">
        <v>21</v>
      </c>
      <c r="I614" s="17">
        <v>1089065</v>
      </c>
      <c r="J614" s="18">
        <v>1089065</v>
      </c>
      <c r="K614" s="18"/>
      <c r="L614" s="18"/>
      <c r="M614" s="18"/>
      <c r="N614" s="18"/>
      <c r="O614" s="19">
        <f t="shared" si="10"/>
        <v>1089065</v>
      </c>
    </row>
    <row r="615" spans="1:15" s="21" customFormat="1" x14ac:dyDescent="0.3">
      <c r="A615" s="14" t="s">
        <v>1733</v>
      </c>
      <c r="B615" s="15" t="s">
        <v>1345</v>
      </c>
      <c r="C615" s="14" t="s">
        <v>1346</v>
      </c>
      <c r="D615" s="14" t="s">
        <v>1658</v>
      </c>
      <c r="E615" s="14" t="s">
        <v>1734</v>
      </c>
      <c r="F615" s="14" t="s">
        <v>1735</v>
      </c>
      <c r="G615" s="16">
        <v>2</v>
      </c>
      <c r="H615" s="16" t="s">
        <v>21</v>
      </c>
      <c r="I615" s="17">
        <v>1112792</v>
      </c>
      <c r="J615" s="18"/>
      <c r="K615" s="18">
        <v>1112792</v>
      </c>
      <c r="L615" s="18"/>
      <c r="M615" s="18"/>
      <c r="N615" s="18"/>
      <c r="O615" s="19">
        <f t="shared" si="10"/>
        <v>1112792</v>
      </c>
    </row>
    <row r="616" spans="1:15" s="21" customFormat="1" x14ac:dyDescent="0.3">
      <c r="A616" s="14" t="s">
        <v>1736</v>
      </c>
      <c r="B616" s="15" t="s">
        <v>1345</v>
      </c>
      <c r="C616" s="14" t="s">
        <v>1346</v>
      </c>
      <c r="D616" s="14" t="s">
        <v>1658</v>
      </c>
      <c r="E616" s="14" t="s">
        <v>1737</v>
      </c>
      <c r="F616" s="14" t="s">
        <v>1663</v>
      </c>
      <c r="G616" s="16">
        <v>4</v>
      </c>
      <c r="H616" s="16" t="s">
        <v>21</v>
      </c>
      <c r="I616" s="17">
        <v>1154555</v>
      </c>
      <c r="J616" s="18">
        <v>1154555</v>
      </c>
      <c r="K616" s="18"/>
      <c r="L616" s="18"/>
      <c r="M616" s="18"/>
      <c r="N616" s="18"/>
      <c r="O616" s="19">
        <f t="shared" si="10"/>
        <v>1154555</v>
      </c>
    </row>
    <row r="617" spans="1:15" s="21" customFormat="1" x14ac:dyDescent="0.3">
      <c r="A617" s="14" t="s">
        <v>1738</v>
      </c>
      <c r="B617" s="15" t="s">
        <v>1345</v>
      </c>
      <c r="C617" s="14" t="s">
        <v>1346</v>
      </c>
      <c r="D617" s="14" t="s">
        <v>1658</v>
      </c>
      <c r="E617" s="14" t="s">
        <v>1739</v>
      </c>
      <c r="F617" s="14" t="s">
        <v>1663</v>
      </c>
      <c r="G617" s="16">
        <v>2</v>
      </c>
      <c r="H617" s="16" t="s">
        <v>21</v>
      </c>
      <c r="I617" s="17">
        <v>1296086</v>
      </c>
      <c r="J617" s="18"/>
      <c r="K617" s="18">
        <v>1296086</v>
      </c>
      <c r="L617" s="18"/>
      <c r="M617" s="18"/>
      <c r="N617" s="18"/>
      <c r="O617" s="19">
        <f t="shared" si="10"/>
        <v>1296086</v>
      </c>
    </row>
    <row r="618" spans="1:15" s="21" customFormat="1" x14ac:dyDescent="0.3">
      <c r="A618" s="14" t="s">
        <v>1740</v>
      </c>
      <c r="B618" s="15" t="s">
        <v>1345</v>
      </c>
      <c r="C618" s="14" t="s">
        <v>1346</v>
      </c>
      <c r="D618" s="14" t="s">
        <v>1708</v>
      </c>
      <c r="E618" s="14" t="s">
        <v>1741</v>
      </c>
      <c r="F618" s="14" t="s">
        <v>1742</v>
      </c>
      <c r="G618" s="16">
        <v>10</v>
      </c>
      <c r="H618" s="16" t="s">
        <v>21</v>
      </c>
      <c r="I618" s="17">
        <v>1300000</v>
      </c>
      <c r="J618" s="18"/>
      <c r="K618" s="18"/>
      <c r="L618" s="18">
        <v>260000</v>
      </c>
      <c r="M618" s="18">
        <v>1040000</v>
      </c>
      <c r="N618" s="18"/>
      <c r="O618" s="19">
        <f t="shared" si="10"/>
        <v>1300000</v>
      </c>
    </row>
    <row r="619" spans="1:15" s="21" customFormat="1" x14ac:dyDescent="0.3">
      <c r="A619" s="14" t="s">
        <v>1743</v>
      </c>
      <c r="B619" s="15" t="s">
        <v>1345</v>
      </c>
      <c r="C619" s="14" t="s">
        <v>1346</v>
      </c>
      <c r="D619" s="14" t="s">
        <v>1658</v>
      </c>
      <c r="E619" s="14" t="s">
        <v>1744</v>
      </c>
      <c r="F619" s="14" t="s">
        <v>1663</v>
      </c>
      <c r="G619" s="16">
        <v>4</v>
      </c>
      <c r="H619" s="16" t="s">
        <v>21</v>
      </c>
      <c r="I619" s="17">
        <v>1360431</v>
      </c>
      <c r="J619" s="18">
        <v>1360431</v>
      </c>
      <c r="K619" s="18"/>
      <c r="L619" s="18"/>
      <c r="M619" s="18"/>
      <c r="N619" s="18"/>
      <c r="O619" s="19">
        <f t="shared" si="10"/>
        <v>1360431</v>
      </c>
    </row>
    <row r="620" spans="1:15" s="21" customFormat="1" x14ac:dyDescent="0.3">
      <c r="A620" s="14" t="s">
        <v>1745</v>
      </c>
      <c r="B620" s="15" t="s">
        <v>1345</v>
      </c>
      <c r="C620" s="14" t="s">
        <v>1346</v>
      </c>
      <c r="D620" s="14" t="s">
        <v>1431</v>
      </c>
      <c r="E620" s="14" t="s">
        <v>1746</v>
      </c>
      <c r="F620" s="14" t="s">
        <v>1747</v>
      </c>
      <c r="G620" s="16">
        <v>3</v>
      </c>
      <c r="H620" s="16">
        <v>3</v>
      </c>
      <c r="I620" s="17">
        <v>1500000</v>
      </c>
      <c r="J620" s="18"/>
      <c r="K620" s="18"/>
      <c r="L620" s="18">
        <v>300000</v>
      </c>
      <c r="M620" s="18">
        <v>1200000</v>
      </c>
      <c r="N620" s="18"/>
      <c r="O620" s="19">
        <f t="shared" si="10"/>
        <v>1500000</v>
      </c>
    </row>
    <row r="621" spans="1:15" s="21" customFormat="1" x14ac:dyDescent="0.3">
      <c r="A621" s="14" t="s">
        <v>1748</v>
      </c>
      <c r="B621" s="15" t="s">
        <v>1345</v>
      </c>
      <c r="C621" s="14" t="s">
        <v>1346</v>
      </c>
      <c r="D621" s="14" t="s">
        <v>1701</v>
      </c>
      <c r="E621" s="14" t="s">
        <v>1749</v>
      </c>
      <c r="F621" s="14" t="s">
        <v>1750</v>
      </c>
      <c r="G621" s="16">
        <v>6</v>
      </c>
      <c r="H621" s="16">
        <v>6</v>
      </c>
      <c r="I621" s="17">
        <v>1500000</v>
      </c>
      <c r="J621" s="18">
        <v>1500000</v>
      </c>
      <c r="K621" s="18"/>
      <c r="L621" s="18"/>
      <c r="M621" s="18"/>
      <c r="N621" s="18"/>
      <c r="O621" s="19">
        <f t="shared" si="10"/>
        <v>1500000</v>
      </c>
    </row>
    <row r="622" spans="1:15" s="21" customFormat="1" x14ac:dyDescent="0.3">
      <c r="A622" s="14" t="s">
        <v>1751</v>
      </c>
      <c r="B622" s="15" t="s">
        <v>1345</v>
      </c>
      <c r="C622" s="14" t="s">
        <v>1346</v>
      </c>
      <c r="D622" s="14" t="s">
        <v>1658</v>
      </c>
      <c r="E622" s="14" t="s">
        <v>1752</v>
      </c>
      <c r="F622" s="14" t="s">
        <v>1753</v>
      </c>
      <c r="G622" s="16">
        <v>6</v>
      </c>
      <c r="H622" s="16">
        <v>6</v>
      </c>
      <c r="I622" s="17">
        <v>1500000</v>
      </c>
      <c r="J622" s="18"/>
      <c r="K622" s="18">
        <v>300000</v>
      </c>
      <c r="L622" s="18">
        <v>1200000</v>
      </c>
      <c r="M622" s="18"/>
      <c r="N622" s="18"/>
      <c r="O622" s="19">
        <f t="shared" si="10"/>
        <v>1500000</v>
      </c>
    </row>
    <row r="623" spans="1:15" s="21" customFormat="1" x14ac:dyDescent="0.3">
      <c r="A623" s="14" t="s">
        <v>1754</v>
      </c>
      <c r="B623" s="15" t="s">
        <v>1345</v>
      </c>
      <c r="C623" s="14" t="s">
        <v>1346</v>
      </c>
      <c r="D623" s="14" t="s">
        <v>1696</v>
      </c>
      <c r="E623" s="14" t="s">
        <v>1755</v>
      </c>
      <c r="F623" s="14" t="s">
        <v>1756</v>
      </c>
      <c r="G623" s="16">
        <v>14</v>
      </c>
      <c r="H623" s="16" t="s">
        <v>21</v>
      </c>
      <c r="I623" s="17">
        <v>1500000</v>
      </c>
      <c r="J623" s="18"/>
      <c r="K623" s="18"/>
      <c r="L623" s="18">
        <v>300000</v>
      </c>
      <c r="M623" s="18">
        <v>1200000</v>
      </c>
      <c r="N623" s="18"/>
      <c r="O623" s="19">
        <f t="shared" si="10"/>
        <v>1500000</v>
      </c>
    </row>
    <row r="624" spans="1:15" s="21" customFormat="1" x14ac:dyDescent="0.3">
      <c r="A624" s="14" t="s">
        <v>1757</v>
      </c>
      <c r="B624" s="15" t="s">
        <v>1345</v>
      </c>
      <c r="C624" s="14" t="s">
        <v>1346</v>
      </c>
      <c r="D624" s="14" t="s">
        <v>1658</v>
      </c>
      <c r="E624" s="14" t="s">
        <v>1758</v>
      </c>
      <c r="F624" s="14" t="s">
        <v>1759</v>
      </c>
      <c r="G624" s="16">
        <v>6</v>
      </c>
      <c r="H624" s="16" t="s">
        <v>21</v>
      </c>
      <c r="I624" s="17">
        <v>1500000</v>
      </c>
      <c r="J624" s="18"/>
      <c r="K624" s="18">
        <v>1500000</v>
      </c>
      <c r="L624" s="18"/>
      <c r="M624" s="18"/>
      <c r="N624" s="18"/>
      <c r="O624" s="19">
        <f t="shared" si="10"/>
        <v>1500000</v>
      </c>
    </row>
    <row r="625" spans="1:15" s="21" customFormat="1" x14ac:dyDescent="0.3">
      <c r="A625" s="14" t="s">
        <v>1760</v>
      </c>
      <c r="B625" s="15" t="s">
        <v>1345</v>
      </c>
      <c r="C625" s="14" t="s">
        <v>1346</v>
      </c>
      <c r="D625" s="14" t="s">
        <v>1658</v>
      </c>
      <c r="E625" s="14" t="s">
        <v>1761</v>
      </c>
      <c r="F625" s="14" t="s">
        <v>1762</v>
      </c>
      <c r="G625" s="16">
        <v>8</v>
      </c>
      <c r="H625" s="16" t="s">
        <v>21</v>
      </c>
      <c r="I625" s="17">
        <v>1500000</v>
      </c>
      <c r="J625" s="18"/>
      <c r="K625" s="18"/>
      <c r="L625" s="18">
        <v>300000</v>
      </c>
      <c r="M625" s="18">
        <v>1200000</v>
      </c>
      <c r="N625" s="18"/>
      <c r="O625" s="19">
        <f t="shared" si="10"/>
        <v>1500000</v>
      </c>
    </row>
    <row r="626" spans="1:15" s="21" customFormat="1" x14ac:dyDescent="0.3">
      <c r="A626" s="14" t="s">
        <v>1763</v>
      </c>
      <c r="B626" s="15" t="s">
        <v>1345</v>
      </c>
      <c r="C626" s="14" t="s">
        <v>1346</v>
      </c>
      <c r="D626" s="14" t="s">
        <v>1431</v>
      </c>
      <c r="E626" s="14" t="s">
        <v>1764</v>
      </c>
      <c r="F626" s="14" t="s">
        <v>1765</v>
      </c>
      <c r="G626" s="16">
        <v>8</v>
      </c>
      <c r="H626" s="16" t="s">
        <v>21</v>
      </c>
      <c r="I626" s="17">
        <v>1500000</v>
      </c>
      <c r="J626" s="18"/>
      <c r="K626" s="18"/>
      <c r="L626" s="18">
        <v>300000</v>
      </c>
      <c r="M626" s="18">
        <v>1200000</v>
      </c>
      <c r="N626" s="18"/>
      <c r="O626" s="19">
        <f t="shared" si="10"/>
        <v>1500000</v>
      </c>
    </row>
    <row r="627" spans="1:15" s="21" customFormat="1" x14ac:dyDescent="0.3">
      <c r="A627" s="14" t="s">
        <v>1766</v>
      </c>
      <c r="B627" s="15" t="s">
        <v>1345</v>
      </c>
      <c r="C627" s="14" t="s">
        <v>1346</v>
      </c>
      <c r="D627" s="14" t="s">
        <v>1658</v>
      </c>
      <c r="E627" s="14" t="s">
        <v>1767</v>
      </c>
      <c r="F627" s="14" t="s">
        <v>1735</v>
      </c>
      <c r="G627" s="16">
        <v>12</v>
      </c>
      <c r="H627" s="16" t="s">
        <v>21</v>
      </c>
      <c r="I627" s="17">
        <v>1564018</v>
      </c>
      <c r="J627" s="18">
        <v>1564018.0000000002</v>
      </c>
      <c r="K627" s="18"/>
      <c r="L627" s="18"/>
      <c r="M627" s="18"/>
      <c r="N627" s="18"/>
      <c r="O627" s="19">
        <f t="shared" si="10"/>
        <v>1564018.0000000002</v>
      </c>
    </row>
    <row r="628" spans="1:15" s="21" customFormat="1" x14ac:dyDescent="0.3">
      <c r="A628" s="14" t="s">
        <v>1768</v>
      </c>
      <c r="B628" s="15" t="s">
        <v>1345</v>
      </c>
      <c r="C628" s="14" t="s">
        <v>1346</v>
      </c>
      <c r="D628" s="14" t="s">
        <v>1658</v>
      </c>
      <c r="E628" s="14" t="s">
        <v>1769</v>
      </c>
      <c r="F628" s="14" t="s">
        <v>1663</v>
      </c>
      <c r="G628" s="16">
        <v>4</v>
      </c>
      <c r="H628" s="16" t="s">
        <v>21</v>
      </c>
      <c r="I628" s="17">
        <v>1873306</v>
      </c>
      <c r="J628" s="18">
        <v>1873306</v>
      </c>
      <c r="K628" s="18"/>
      <c r="L628" s="18"/>
      <c r="M628" s="18"/>
      <c r="N628" s="18"/>
      <c r="O628" s="19">
        <f t="shared" si="10"/>
        <v>1873306</v>
      </c>
    </row>
    <row r="629" spans="1:15" s="21" customFormat="1" x14ac:dyDescent="0.3">
      <c r="A629" s="14" t="s">
        <v>1770</v>
      </c>
      <c r="B629" s="15" t="s">
        <v>1345</v>
      </c>
      <c r="C629" s="14" t="s">
        <v>1346</v>
      </c>
      <c r="D629" s="14" t="s">
        <v>1390</v>
      </c>
      <c r="E629" s="14" t="s">
        <v>1771</v>
      </c>
      <c r="F629" s="14" t="s">
        <v>1772</v>
      </c>
      <c r="G629" s="24" t="s">
        <v>1484</v>
      </c>
      <c r="H629" s="16" t="s">
        <v>21</v>
      </c>
      <c r="I629" s="17">
        <v>2000000</v>
      </c>
      <c r="J629" s="18"/>
      <c r="K629" s="18">
        <v>400000</v>
      </c>
      <c r="L629" s="18">
        <v>1600000</v>
      </c>
      <c r="M629" s="18"/>
      <c r="N629" s="18"/>
      <c r="O629" s="19">
        <f t="shared" si="10"/>
        <v>2000000</v>
      </c>
    </row>
    <row r="630" spans="1:15" s="21" customFormat="1" x14ac:dyDescent="0.3">
      <c r="A630" s="14" t="s">
        <v>1773</v>
      </c>
      <c r="B630" s="15" t="s">
        <v>1345</v>
      </c>
      <c r="C630" s="14" t="s">
        <v>1346</v>
      </c>
      <c r="D630" s="14" t="s">
        <v>1589</v>
      </c>
      <c r="E630" s="14" t="s">
        <v>1774</v>
      </c>
      <c r="F630" s="14" t="s">
        <v>1775</v>
      </c>
      <c r="G630" s="16">
        <v>2</v>
      </c>
      <c r="H630" s="16" t="s">
        <v>21</v>
      </c>
      <c r="I630" s="17">
        <v>2500000</v>
      </c>
      <c r="J630" s="18">
        <v>500000</v>
      </c>
      <c r="K630" s="18">
        <v>2000000</v>
      </c>
      <c r="L630" s="18"/>
      <c r="M630" s="18"/>
      <c r="N630" s="18"/>
      <c r="O630" s="19">
        <f t="shared" si="10"/>
        <v>2500000</v>
      </c>
    </row>
    <row r="631" spans="1:15" s="21" customFormat="1" x14ac:dyDescent="0.3">
      <c r="A631" s="14" t="s">
        <v>1776</v>
      </c>
      <c r="B631" s="15" t="s">
        <v>1345</v>
      </c>
      <c r="C631" s="14" t="s">
        <v>1346</v>
      </c>
      <c r="D631" s="14" t="s">
        <v>1390</v>
      </c>
      <c r="E631" s="14" t="s">
        <v>1777</v>
      </c>
      <c r="F631" s="14" t="s">
        <v>1778</v>
      </c>
      <c r="G631" s="16">
        <v>9</v>
      </c>
      <c r="H631" s="16" t="s">
        <v>21</v>
      </c>
      <c r="I631" s="17">
        <v>2500000</v>
      </c>
      <c r="J631" s="18">
        <v>500000</v>
      </c>
      <c r="K631" s="18"/>
      <c r="L631" s="18"/>
      <c r="M631" s="18">
        <v>2000000</v>
      </c>
      <c r="N631" s="18"/>
      <c r="O631" s="19">
        <f t="shared" si="10"/>
        <v>2500000</v>
      </c>
    </row>
    <row r="632" spans="1:15" s="21" customFormat="1" x14ac:dyDescent="0.3">
      <c r="A632" s="14" t="s">
        <v>1779</v>
      </c>
      <c r="B632" s="15" t="s">
        <v>1345</v>
      </c>
      <c r="C632" s="14" t="s">
        <v>1346</v>
      </c>
      <c r="D632" s="14" t="s">
        <v>23</v>
      </c>
      <c r="E632" s="14" t="s">
        <v>1780</v>
      </c>
      <c r="F632" s="14" t="s">
        <v>1366</v>
      </c>
      <c r="G632" s="16">
        <v>4</v>
      </c>
      <c r="H632" s="16" t="s">
        <v>1683</v>
      </c>
      <c r="I632" s="17">
        <v>3000000</v>
      </c>
      <c r="J632" s="18"/>
      <c r="K632" s="18"/>
      <c r="L632" s="18">
        <v>3000000</v>
      </c>
      <c r="M632" s="18"/>
      <c r="N632" s="18"/>
      <c r="O632" s="19">
        <f t="shared" si="10"/>
        <v>3000000</v>
      </c>
    </row>
    <row r="633" spans="1:15" s="21" customFormat="1" x14ac:dyDescent="0.3">
      <c r="A633" s="14" t="s">
        <v>1781</v>
      </c>
      <c r="B633" s="15" t="s">
        <v>1345</v>
      </c>
      <c r="C633" s="14" t="s">
        <v>1346</v>
      </c>
      <c r="D633" s="14" t="s">
        <v>1696</v>
      </c>
      <c r="E633" s="14" t="s">
        <v>1782</v>
      </c>
      <c r="F633" s="14" t="s">
        <v>1783</v>
      </c>
      <c r="G633" s="16">
        <v>2</v>
      </c>
      <c r="H633" s="16" t="s">
        <v>21</v>
      </c>
      <c r="I633" s="17">
        <v>3000000</v>
      </c>
      <c r="J633" s="18"/>
      <c r="K633" s="18"/>
      <c r="L633" s="18"/>
      <c r="M633" s="18">
        <v>600000</v>
      </c>
      <c r="N633" s="18">
        <v>2400000</v>
      </c>
      <c r="O633" s="19">
        <f t="shared" si="10"/>
        <v>3000000</v>
      </c>
    </row>
    <row r="634" spans="1:15" s="21" customFormat="1" x14ac:dyDescent="0.3">
      <c r="A634" s="14" t="s">
        <v>1784</v>
      </c>
      <c r="B634" s="15" t="s">
        <v>1345</v>
      </c>
      <c r="C634" s="14" t="s">
        <v>1346</v>
      </c>
      <c r="D634" s="14" t="s">
        <v>1785</v>
      </c>
      <c r="E634" s="14" t="s">
        <v>1786</v>
      </c>
      <c r="F634" s="14" t="s">
        <v>1787</v>
      </c>
      <c r="G634" s="16">
        <v>5</v>
      </c>
      <c r="H634" s="16" t="s">
        <v>21</v>
      </c>
      <c r="I634" s="17">
        <v>3000000</v>
      </c>
      <c r="J634" s="25"/>
      <c r="K634" s="25"/>
      <c r="L634" s="18">
        <v>600000</v>
      </c>
      <c r="M634" s="18">
        <v>2400000</v>
      </c>
      <c r="N634" s="18"/>
      <c r="O634" s="19">
        <f t="shared" si="10"/>
        <v>3000000</v>
      </c>
    </row>
    <row r="635" spans="1:15" s="21" customFormat="1" x14ac:dyDescent="0.3">
      <c r="A635" s="14" t="s">
        <v>1788</v>
      </c>
      <c r="B635" s="15" t="s">
        <v>1345</v>
      </c>
      <c r="C635" s="14" t="s">
        <v>1346</v>
      </c>
      <c r="D635" s="14" t="s">
        <v>1431</v>
      </c>
      <c r="E635" s="14" t="s">
        <v>1789</v>
      </c>
      <c r="F635" s="14" t="s">
        <v>1790</v>
      </c>
      <c r="G635" s="16">
        <v>7</v>
      </c>
      <c r="H635" s="16" t="s">
        <v>21</v>
      </c>
      <c r="I635" s="17">
        <v>3000000</v>
      </c>
      <c r="J635" s="18"/>
      <c r="K635" s="18">
        <v>600000</v>
      </c>
      <c r="L635" s="18"/>
      <c r="M635" s="18"/>
      <c r="N635" s="18">
        <v>2400000</v>
      </c>
      <c r="O635" s="19">
        <f t="shared" si="10"/>
        <v>3000000</v>
      </c>
    </row>
    <row r="636" spans="1:15" s="21" customFormat="1" x14ac:dyDescent="0.3">
      <c r="A636" s="14" t="s">
        <v>1791</v>
      </c>
      <c r="B636" s="15" t="s">
        <v>1345</v>
      </c>
      <c r="C636" s="14" t="s">
        <v>1346</v>
      </c>
      <c r="D636" s="14" t="s">
        <v>1696</v>
      </c>
      <c r="E636" s="14" t="s">
        <v>1792</v>
      </c>
      <c r="F636" s="14" t="s">
        <v>1793</v>
      </c>
      <c r="G636" s="16">
        <v>8</v>
      </c>
      <c r="H636" s="16" t="s">
        <v>21</v>
      </c>
      <c r="I636" s="17">
        <v>3000000</v>
      </c>
      <c r="J636" s="18"/>
      <c r="K636" s="18"/>
      <c r="L636" s="18">
        <v>600000</v>
      </c>
      <c r="M636" s="18">
        <v>2400000</v>
      </c>
      <c r="N636" s="18"/>
      <c r="O636" s="19">
        <f t="shared" si="10"/>
        <v>3000000</v>
      </c>
    </row>
    <row r="637" spans="1:15" s="21" customFormat="1" x14ac:dyDescent="0.3">
      <c r="A637" s="14" t="s">
        <v>1794</v>
      </c>
      <c r="B637" s="15" t="s">
        <v>1345</v>
      </c>
      <c r="C637" s="14" t="s">
        <v>1346</v>
      </c>
      <c r="D637" s="14" t="s">
        <v>23</v>
      </c>
      <c r="E637" s="14" t="s">
        <v>1795</v>
      </c>
      <c r="F637" s="14" t="s">
        <v>1366</v>
      </c>
      <c r="G637" s="16">
        <v>4</v>
      </c>
      <c r="H637" s="16" t="s">
        <v>1363</v>
      </c>
      <c r="I637" s="17">
        <v>3110000</v>
      </c>
      <c r="J637" s="18"/>
      <c r="K637" s="18">
        <v>622000</v>
      </c>
      <c r="L637" s="18">
        <v>2488000</v>
      </c>
      <c r="M637" s="18"/>
      <c r="N637" s="18"/>
      <c r="O637" s="19">
        <f t="shared" si="10"/>
        <v>3110000</v>
      </c>
    </row>
    <row r="638" spans="1:15" s="21" customFormat="1" x14ac:dyDescent="0.3">
      <c r="A638" s="14" t="s">
        <v>1796</v>
      </c>
      <c r="B638" s="15" t="s">
        <v>1345</v>
      </c>
      <c r="C638" s="14" t="s">
        <v>1346</v>
      </c>
      <c r="D638" s="14" t="s">
        <v>1785</v>
      </c>
      <c r="E638" s="14" t="s">
        <v>1797</v>
      </c>
      <c r="F638" s="14" t="s">
        <v>1798</v>
      </c>
      <c r="G638" s="16">
        <v>13</v>
      </c>
      <c r="H638" s="16" t="s">
        <v>21</v>
      </c>
      <c r="I638" s="17">
        <v>3500000</v>
      </c>
      <c r="J638" s="18"/>
      <c r="K638" s="18">
        <v>700000</v>
      </c>
      <c r="L638" s="18"/>
      <c r="M638" s="18">
        <v>2800000</v>
      </c>
      <c r="N638" s="18"/>
      <c r="O638" s="19">
        <f t="shared" si="10"/>
        <v>3500000</v>
      </c>
    </row>
    <row r="639" spans="1:15" s="21" customFormat="1" x14ac:dyDescent="0.3">
      <c r="A639" s="14" t="s">
        <v>1799</v>
      </c>
      <c r="B639" s="15" t="s">
        <v>1345</v>
      </c>
      <c r="C639" s="14" t="s">
        <v>1346</v>
      </c>
      <c r="D639" s="14" t="s">
        <v>1696</v>
      </c>
      <c r="E639" s="14" t="s">
        <v>1800</v>
      </c>
      <c r="F639" s="14" t="s">
        <v>1801</v>
      </c>
      <c r="G639" s="16">
        <v>9</v>
      </c>
      <c r="H639" s="16">
        <v>9</v>
      </c>
      <c r="I639" s="17">
        <v>4000000</v>
      </c>
      <c r="J639" s="18"/>
      <c r="K639" s="18"/>
      <c r="L639" s="18">
        <v>800000</v>
      </c>
      <c r="M639" s="18">
        <v>3200000</v>
      </c>
      <c r="N639" s="18"/>
      <c r="O639" s="19">
        <f t="shared" si="10"/>
        <v>4000000</v>
      </c>
    </row>
    <row r="640" spans="1:15" s="21" customFormat="1" x14ac:dyDescent="0.3">
      <c r="A640" s="14" t="s">
        <v>1802</v>
      </c>
      <c r="B640" s="15" t="s">
        <v>1345</v>
      </c>
      <c r="C640" s="14" t="s">
        <v>1346</v>
      </c>
      <c r="D640" s="14" t="s">
        <v>23</v>
      </c>
      <c r="E640" s="14" t="s">
        <v>1803</v>
      </c>
      <c r="F640" s="14" t="s">
        <v>1804</v>
      </c>
      <c r="G640" s="16">
        <v>8</v>
      </c>
      <c r="H640" s="16" t="s">
        <v>1805</v>
      </c>
      <c r="I640" s="17">
        <v>4000000</v>
      </c>
      <c r="J640" s="18">
        <v>800000</v>
      </c>
      <c r="K640" s="18">
        <v>3200000</v>
      </c>
      <c r="L640" s="18"/>
      <c r="M640" s="18"/>
      <c r="N640" s="18"/>
      <c r="O640" s="19">
        <f t="shared" si="10"/>
        <v>4000000</v>
      </c>
    </row>
    <row r="641" spans="1:15" s="21" customFormat="1" x14ac:dyDescent="0.3">
      <c r="A641" s="14" t="s">
        <v>1806</v>
      </c>
      <c r="B641" s="15" t="s">
        <v>1345</v>
      </c>
      <c r="C641" s="14" t="s">
        <v>1346</v>
      </c>
      <c r="D641" s="14" t="s">
        <v>1658</v>
      </c>
      <c r="E641" s="14" t="s">
        <v>1807</v>
      </c>
      <c r="F641" s="14" t="s">
        <v>1808</v>
      </c>
      <c r="G641" s="16">
        <v>13</v>
      </c>
      <c r="H641" s="16" t="s">
        <v>21</v>
      </c>
      <c r="I641" s="17">
        <v>4000000</v>
      </c>
      <c r="J641" s="18">
        <v>800000</v>
      </c>
      <c r="K641" s="18">
        <v>3200000</v>
      </c>
      <c r="L641" s="18"/>
      <c r="M641" s="18"/>
      <c r="N641" s="18"/>
      <c r="O641" s="19">
        <f t="shared" si="10"/>
        <v>4000000</v>
      </c>
    </row>
    <row r="642" spans="1:15" s="21" customFormat="1" x14ac:dyDescent="0.3">
      <c r="A642" s="14" t="s">
        <v>1809</v>
      </c>
      <c r="B642" s="15" t="s">
        <v>1345</v>
      </c>
      <c r="C642" s="14" t="s">
        <v>1346</v>
      </c>
      <c r="D642" s="14" t="s">
        <v>1468</v>
      </c>
      <c r="E642" s="14" t="s">
        <v>1810</v>
      </c>
      <c r="F642" s="14" t="s">
        <v>1811</v>
      </c>
      <c r="G642" s="24" t="s">
        <v>21</v>
      </c>
      <c r="H642" s="16" t="s">
        <v>21</v>
      </c>
      <c r="I642" s="28">
        <v>4000000</v>
      </c>
      <c r="J642" s="18"/>
      <c r="K642" s="18"/>
      <c r="L642" s="18"/>
      <c r="M642" s="18">
        <v>800000</v>
      </c>
      <c r="N642" s="18">
        <v>3200000</v>
      </c>
      <c r="O642" s="19">
        <f t="shared" si="10"/>
        <v>4000000</v>
      </c>
    </row>
    <row r="643" spans="1:15" s="21" customFormat="1" x14ac:dyDescent="0.3">
      <c r="A643" s="14" t="s">
        <v>1812</v>
      </c>
      <c r="B643" s="15" t="s">
        <v>1345</v>
      </c>
      <c r="C643" s="14" t="s">
        <v>1346</v>
      </c>
      <c r="D643" s="14" t="s">
        <v>1696</v>
      </c>
      <c r="E643" s="14" t="s">
        <v>1813</v>
      </c>
      <c r="F643" s="14" t="s">
        <v>1814</v>
      </c>
      <c r="G643" s="16">
        <v>14</v>
      </c>
      <c r="H643" s="16" t="s">
        <v>21</v>
      </c>
      <c r="I643" s="17">
        <v>4500000</v>
      </c>
      <c r="J643" s="18">
        <v>4500000</v>
      </c>
      <c r="K643" s="18"/>
      <c r="L643" s="18"/>
      <c r="M643" s="18"/>
      <c r="N643" s="18"/>
      <c r="O643" s="19">
        <f t="shared" si="10"/>
        <v>4500000</v>
      </c>
    </row>
    <row r="644" spans="1:15" s="21" customFormat="1" x14ac:dyDescent="0.3">
      <c r="A644" s="14" t="s">
        <v>1815</v>
      </c>
      <c r="B644" s="15" t="s">
        <v>1345</v>
      </c>
      <c r="C644" s="14" t="s">
        <v>1346</v>
      </c>
      <c r="D644" s="14" t="s">
        <v>1701</v>
      </c>
      <c r="E644" s="14" t="s">
        <v>1816</v>
      </c>
      <c r="F644" s="14" t="s">
        <v>1703</v>
      </c>
      <c r="G644" s="16">
        <v>6</v>
      </c>
      <c r="H644" s="16" t="s">
        <v>21</v>
      </c>
      <c r="I644" s="17">
        <v>4500000</v>
      </c>
      <c r="J644" s="18">
        <v>900000</v>
      </c>
      <c r="K644" s="18">
        <v>3600000</v>
      </c>
      <c r="L644" s="18"/>
      <c r="M644" s="18"/>
      <c r="N644" s="18"/>
      <c r="O644" s="19">
        <f t="shared" si="10"/>
        <v>4500000</v>
      </c>
    </row>
    <row r="645" spans="1:15" s="21" customFormat="1" x14ac:dyDescent="0.3">
      <c r="A645" s="14" t="s">
        <v>1817</v>
      </c>
      <c r="B645" s="15" t="s">
        <v>1345</v>
      </c>
      <c r="C645" s="14" t="s">
        <v>1346</v>
      </c>
      <c r="D645" s="14" t="s">
        <v>1431</v>
      </c>
      <c r="E645" s="14" t="s">
        <v>1818</v>
      </c>
      <c r="F645" s="14" t="s">
        <v>1819</v>
      </c>
      <c r="G645" s="16">
        <v>12</v>
      </c>
      <c r="H645" s="16" t="s">
        <v>21</v>
      </c>
      <c r="I645" s="17">
        <v>4750000</v>
      </c>
      <c r="J645" s="18"/>
      <c r="K645" s="18"/>
      <c r="L645" s="18">
        <v>950000</v>
      </c>
      <c r="M645" s="18"/>
      <c r="N645" s="18">
        <v>3800000</v>
      </c>
      <c r="O645" s="19">
        <f t="shared" si="10"/>
        <v>4750000</v>
      </c>
    </row>
    <row r="646" spans="1:15" s="21" customFormat="1" x14ac:dyDescent="0.3">
      <c r="A646" s="14" t="s">
        <v>1820</v>
      </c>
      <c r="B646" s="15" t="s">
        <v>1345</v>
      </c>
      <c r="C646" s="14" t="s">
        <v>1346</v>
      </c>
      <c r="D646" s="14" t="s">
        <v>23</v>
      </c>
      <c r="E646" s="14" t="s">
        <v>1821</v>
      </c>
      <c r="F646" s="14" t="s">
        <v>1822</v>
      </c>
      <c r="G646" s="16">
        <v>12</v>
      </c>
      <c r="H646" s="16" t="s">
        <v>1823</v>
      </c>
      <c r="I646" s="17">
        <v>5000000</v>
      </c>
      <c r="J646" s="18"/>
      <c r="K646" s="18"/>
      <c r="L646" s="18">
        <v>1000000</v>
      </c>
      <c r="M646" s="18"/>
      <c r="N646" s="18">
        <v>4000000</v>
      </c>
      <c r="O646" s="19">
        <f t="shared" si="10"/>
        <v>5000000</v>
      </c>
    </row>
    <row r="647" spans="1:15" s="21" customFormat="1" x14ac:dyDescent="0.3">
      <c r="A647" s="14" t="s">
        <v>1824</v>
      </c>
      <c r="B647" s="15" t="s">
        <v>1345</v>
      </c>
      <c r="C647" s="14" t="s">
        <v>1346</v>
      </c>
      <c r="D647" s="14" t="s">
        <v>1658</v>
      </c>
      <c r="E647" s="14" t="s">
        <v>1825</v>
      </c>
      <c r="F647" s="14" t="s">
        <v>1826</v>
      </c>
      <c r="G647" s="16">
        <v>2</v>
      </c>
      <c r="H647" s="16" t="s">
        <v>21</v>
      </c>
      <c r="I647" s="17">
        <v>5000000</v>
      </c>
      <c r="J647" s="18">
        <v>1000000</v>
      </c>
      <c r="K647" s="18"/>
      <c r="L647" s="18">
        <v>4000000</v>
      </c>
      <c r="M647" s="18"/>
      <c r="N647" s="18"/>
      <c r="O647" s="19">
        <f t="shared" si="10"/>
        <v>5000000</v>
      </c>
    </row>
    <row r="648" spans="1:15" s="21" customFormat="1" x14ac:dyDescent="0.3">
      <c r="A648" s="14" t="s">
        <v>1827</v>
      </c>
      <c r="B648" s="15" t="s">
        <v>1345</v>
      </c>
      <c r="C648" s="14" t="s">
        <v>1346</v>
      </c>
      <c r="D648" s="14" t="s">
        <v>1696</v>
      </c>
      <c r="E648" s="14" t="s">
        <v>1828</v>
      </c>
      <c r="F648" s="14" t="s">
        <v>1829</v>
      </c>
      <c r="G648" s="16">
        <v>7</v>
      </c>
      <c r="H648" s="16" t="s">
        <v>21</v>
      </c>
      <c r="I648" s="17">
        <v>5000000</v>
      </c>
      <c r="J648" s="18"/>
      <c r="K648" s="18"/>
      <c r="L648" s="18">
        <v>1000000</v>
      </c>
      <c r="M648" s="18">
        <v>4000000</v>
      </c>
      <c r="N648" s="18"/>
      <c r="O648" s="19">
        <f t="shared" si="10"/>
        <v>5000000</v>
      </c>
    </row>
    <row r="649" spans="1:15" s="21" customFormat="1" x14ac:dyDescent="0.3">
      <c r="A649" s="14" t="s">
        <v>1830</v>
      </c>
      <c r="B649" s="15" t="s">
        <v>1345</v>
      </c>
      <c r="C649" s="14" t="s">
        <v>1346</v>
      </c>
      <c r="D649" s="14" t="s">
        <v>1431</v>
      </c>
      <c r="E649" s="14" t="s">
        <v>1831</v>
      </c>
      <c r="F649" s="14" t="s">
        <v>1832</v>
      </c>
      <c r="G649" s="16">
        <v>4</v>
      </c>
      <c r="H649" s="16">
        <v>4</v>
      </c>
      <c r="I649" s="17">
        <v>7000000</v>
      </c>
      <c r="J649" s="18"/>
      <c r="K649" s="18">
        <v>1400000</v>
      </c>
      <c r="L649" s="18">
        <v>5600000</v>
      </c>
      <c r="M649" s="18"/>
      <c r="N649" s="18"/>
      <c r="O649" s="19">
        <f t="shared" si="10"/>
        <v>7000000</v>
      </c>
    </row>
    <row r="650" spans="1:15" s="21" customFormat="1" x14ac:dyDescent="0.3">
      <c r="A650" s="14" t="s">
        <v>1833</v>
      </c>
      <c r="B650" s="15" t="s">
        <v>1345</v>
      </c>
      <c r="C650" s="14" t="s">
        <v>1346</v>
      </c>
      <c r="D650" s="14" t="s">
        <v>1390</v>
      </c>
      <c r="E650" s="14" t="s">
        <v>1834</v>
      </c>
      <c r="F650" s="14" t="s">
        <v>1835</v>
      </c>
      <c r="G650" s="16">
        <v>10</v>
      </c>
      <c r="H650" s="16" t="s">
        <v>21</v>
      </c>
      <c r="I650" s="17">
        <v>7000000</v>
      </c>
      <c r="J650" s="18">
        <v>1400000</v>
      </c>
      <c r="K650" s="18"/>
      <c r="L650" s="18">
        <v>5600000</v>
      </c>
      <c r="M650" s="18"/>
      <c r="N650" s="18"/>
      <c r="O650" s="19">
        <f t="shared" si="10"/>
        <v>7000000</v>
      </c>
    </row>
    <row r="651" spans="1:15" s="21" customFormat="1" x14ac:dyDescent="0.3">
      <c r="A651" s="14" t="s">
        <v>1836</v>
      </c>
      <c r="B651" s="15" t="s">
        <v>1345</v>
      </c>
      <c r="C651" s="14" t="s">
        <v>1346</v>
      </c>
      <c r="D651" s="14" t="s">
        <v>1658</v>
      </c>
      <c r="E651" s="14" t="s">
        <v>1837</v>
      </c>
      <c r="F651" s="14" t="s">
        <v>1838</v>
      </c>
      <c r="G651" s="16">
        <v>12</v>
      </c>
      <c r="H651" s="16" t="s">
        <v>21</v>
      </c>
      <c r="I651" s="17">
        <v>7000000</v>
      </c>
      <c r="J651" s="18">
        <v>7000000</v>
      </c>
      <c r="K651" s="18"/>
      <c r="L651" s="18"/>
      <c r="M651" s="18"/>
      <c r="N651" s="18"/>
      <c r="O651" s="19">
        <f t="shared" si="10"/>
        <v>7000000</v>
      </c>
    </row>
    <row r="652" spans="1:15" s="21" customFormat="1" x14ac:dyDescent="0.3">
      <c r="A652" s="14" t="s">
        <v>1839</v>
      </c>
      <c r="B652" s="15" t="s">
        <v>1345</v>
      </c>
      <c r="C652" s="14" t="s">
        <v>1346</v>
      </c>
      <c r="D652" s="14" t="s">
        <v>1696</v>
      </c>
      <c r="E652" s="14" t="s">
        <v>1840</v>
      </c>
      <c r="F652" s="14" t="s">
        <v>1841</v>
      </c>
      <c r="G652" s="24" t="s">
        <v>1842</v>
      </c>
      <c r="H652" s="16" t="s">
        <v>21</v>
      </c>
      <c r="I652" s="17">
        <v>7000000</v>
      </c>
      <c r="J652" s="18"/>
      <c r="K652" s="18"/>
      <c r="L652" s="18"/>
      <c r="M652" s="18">
        <v>1400000</v>
      </c>
      <c r="N652" s="18">
        <v>5600000</v>
      </c>
      <c r="O652" s="19">
        <f t="shared" si="10"/>
        <v>7000000</v>
      </c>
    </row>
    <row r="653" spans="1:15" s="21" customFormat="1" x14ac:dyDescent="0.3">
      <c r="A653" s="14" t="s">
        <v>1843</v>
      </c>
      <c r="B653" s="15" t="s">
        <v>1345</v>
      </c>
      <c r="C653" s="14" t="s">
        <v>1346</v>
      </c>
      <c r="D653" s="14" t="s">
        <v>1431</v>
      </c>
      <c r="E653" s="14" t="s">
        <v>1844</v>
      </c>
      <c r="F653" s="14" t="s">
        <v>1845</v>
      </c>
      <c r="G653" s="16">
        <v>3</v>
      </c>
      <c r="H653" s="16">
        <v>3</v>
      </c>
      <c r="I653" s="17">
        <v>9000000</v>
      </c>
      <c r="J653" s="18">
        <v>1800000</v>
      </c>
      <c r="K653" s="18">
        <v>7200000</v>
      </c>
      <c r="L653" s="18"/>
      <c r="M653" s="18"/>
      <c r="N653" s="18"/>
      <c r="O653" s="19">
        <f t="shared" si="10"/>
        <v>9000000</v>
      </c>
    </row>
    <row r="654" spans="1:15" s="21" customFormat="1" x14ac:dyDescent="0.3">
      <c r="A654" s="14" t="s">
        <v>1846</v>
      </c>
      <c r="B654" s="15" t="s">
        <v>1345</v>
      </c>
      <c r="C654" s="14" t="s">
        <v>1346</v>
      </c>
      <c r="D654" s="14" t="s">
        <v>1431</v>
      </c>
      <c r="E654" s="14" t="s">
        <v>1847</v>
      </c>
      <c r="F654" s="14" t="s">
        <v>1848</v>
      </c>
      <c r="G654" s="16">
        <v>5</v>
      </c>
      <c r="H654" s="16">
        <v>5</v>
      </c>
      <c r="I654" s="17">
        <v>9000000</v>
      </c>
      <c r="J654" s="18">
        <v>1800000</v>
      </c>
      <c r="K654" s="18">
        <v>7200000</v>
      </c>
      <c r="L654" s="18"/>
      <c r="M654" s="18"/>
      <c r="N654" s="18"/>
      <c r="O654" s="19">
        <f t="shared" si="10"/>
        <v>9000000</v>
      </c>
    </row>
    <row r="655" spans="1:15" s="21" customFormat="1" x14ac:dyDescent="0.3">
      <c r="A655" s="14" t="s">
        <v>1849</v>
      </c>
      <c r="B655" s="15" t="s">
        <v>1345</v>
      </c>
      <c r="C655" s="14" t="s">
        <v>1346</v>
      </c>
      <c r="D655" s="14" t="s">
        <v>1658</v>
      </c>
      <c r="E655" s="14" t="s">
        <v>1850</v>
      </c>
      <c r="F655" s="14" t="s">
        <v>1851</v>
      </c>
      <c r="G655" s="16">
        <v>1</v>
      </c>
      <c r="H655" s="16" t="s">
        <v>21</v>
      </c>
      <c r="I655" s="17">
        <v>9000000</v>
      </c>
      <c r="J655" s="18">
        <v>1800000</v>
      </c>
      <c r="K655" s="18">
        <v>7200000</v>
      </c>
      <c r="L655" s="18"/>
      <c r="M655" s="18"/>
      <c r="N655" s="18"/>
      <c r="O655" s="19">
        <f t="shared" si="10"/>
        <v>9000000</v>
      </c>
    </row>
    <row r="656" spans="1:15" s="21" customFormat="1" x14ac:dyDescent="0.3">
      <c r="A656" s="14" t="s">
        <v>1852</v>
      </c>
      <c r="B656" s="15" t="s">
        <v>1345</v>
      </c>
      <c r="C656" s="14" t="s">
        <v>1346</v>
      </c>
      <c r="D656" s="14" t="s">
        <v>1708</v>
      </c>
      <c r="E656" s="14" t="s">
        <v>1853</v>
      </c>
      <c r="F656" s="14" t="s">
        <v>1854</v>
      </c>
      <c r="G656" s="16">
        <v>7</v>
      </c>
      <c r="H656" s="16" t="s">
        <v>21</v>
      </c>
      <c r="I656" s="17">
        <v>9500000</v>
      </c>
      <c r="J656" s="18">
        <v>1900000</v>
      </c>
      <c r="K656" s="18"/>
      <c r="L656" s="18">
        <v>7600000</v>
      </c>
      <c r="M656" s="18"/>
      <c r="N656" s="18"/>
      <c r="O656" s="19">
        <f t="shared" si="10"/>
        <v>9500000</v>
      </c>
    </row>
    <row r="657" spans="1:15" s="21" customFormat="1" x14ac:dyDescent="0.3">
      <c r="A657" s="14" t="s">
        <v>1855</v>
      </c>
      <c r="B657" s="15" t="s">
        <v>1345</v>
      </c>
      <c r="C657" s="14" t="s">
        <v>1346</v>
      </c>
      <c r="D657" s="14" t="s">
        <v>1696</v>
      </c>
      <c r="E657" s="14" t="s">
        <v>1856</v>
      </c>
      <c r="F657" s="14" t="s">
        <v>1857</v>
      </c>
      <c r="G657" s="24" t="s">
        <v>1858</v>
      </c>
      <c r="H657" s="16" t="s">
        <v>21</v>
      </c>
      <c r="I657" s="17">
        <v>15000000</v>
      </c>
      <c r="J657" s="18"/>
      <c r="K657" s="18">
        <v>3000000</v>
      </c>
      <c r="L657" s="18"/>
      <c r="M657" s="18">
        <v>12000000</v>
      </c>
      <c r="N657" s="18"/>
      <c r="O657" s="19">
        <f t="shared" si="10"/>
        <v>15000000</v>
      </c>
    </row>
    <row r="658" spans="1:15" s="21" customFormat="1" x14ac:dyDescent="0.3">
      <c r="A658" s="14" t="s">
        <v>1859</v>
      </c>
      <c r="B658" s="15" t="s">
        <v>1345</v>
      </c>
      <c r="C658" s="14" t="s">
        <v>1346</v>
      </c>
      <c r="D658" s="14" t="s">
        <v>1431</v>
      </c>
      <c r="E658" s="14" t="s">
        <v>1860</v>
      </c>
      <c r="F658" s="14" t="s">
        <v>1861</v>
      </c>
      <c r="G658" s="16">
        <v>10</v>
      </c>
      <c r="H658" s="16" t="s">
        <v>21</v>
      </c>
      <c r="I658" s="17">
        <v>15000000</v>
      </c>
      <c r="J658" s="18"/>
      <c r="K658" s="18"/>
      <c r="L658" s="18"/>
      <c r="M658" s="18">
        <v>3000000</v>
      </c>
      <c r="N658" s="18">
        <v>12000000</v>
      </c>
      <c r="O658" s="19">
        <f t="shared" si="10"/>
        <v>15000000</v>
      </c>
    </row>
    <row r="659" spans="1:15" s="21" customFormat="1" x14ac:dyDescent="0.3">
      <c r="A659" s="14" t="s">
        <v>1862</v>
      </c>
      <c r="B659" s="15" t="s">
        <v>1345</v>
      </c>
      <c r="C659" s="14" t="s">
        <v>1346</v>
      </c>
      <c r="D659" s="14" t="s">
        <v>1658</v>
      </c>
      <c r="E659" s="14" t="s">
        <v>1863</v>
      </c>
      <c r="F659" s="14" t="s">
        <v>1864</v>
      </c>
      <c r="G659" s="16">
        <v>14</v>
      </c>
      <c r="H659" s="16" t="s">
        <v>21</v>
      </c>
      <c r="I659" s="17">
        <v>17660000</v>
      </c>
      <c r="J659" s="18">
        <v>3532000</v>
      </c>
      <c r="K659" s="18"/>
      <c r="L659" s="18"/>
      <c r="M659" s="18">
        <v>14128000</v>
      </c>
      <c r="N659" s="18"/>
      <c r="O659" s="19">
        <f t="shared" si="10"/>
        <v>17660000</v>
      </c>
    </row>
    <row r="660" spans="1:15" s="21" customFormat="1" x14ac:dyDescent="0.3">
      <c r="A660" s="14" t="s">
        <v>1865</v>
      </c>
      <c r="B660" s="15" t="s">
        <v>1345</v>
      </c>
      <c r="C660" s="14" t="s">
        <v>1346</v>
      </c>
      <c r="D660" s="14" t="s">
        <v>1658</v>
      </c>
      <c r="E660" s="14" t="s">
        <v>1866</v>
      </c>
      <c r="F660" s="26" t="s">
        <v>1867</v>
      </c>
      <c r="G660" s="16">
        <v>2</v>
      </c>
      <c r="H660" s="16" t="s">
        <v>21</v>
      </c>
      <c r="I660" s="17">
        <v>17660000</v>
      </c>
      <c r="J660" s="18">
        <v>3532000</v>
      </c>
      <c r="K660" s="18"/>
      <c r="L660" s="18"/>
      <c r="M660" s="18"/>
      <c r="N660" s="18">
        <v>14128000</v>
      </c>
      <c r="O660" s="19">
        <f t="shared" si="10"/>
        <v>17660000</v>
      </c>
    </row>
    <row r="661" spans="1:15" s="21" customFormat="1" x14ac:dyDescent="0.3">
      <c r="A661" s="14" t="s">
        <v>1868</v>
      </c>
      <c r="B661" s="15" t="s">
        <v>1345</v>
      </c>
      <c r="C661" s="14" t="s">
        <v>1346</v>
      </c>
      <c r="D661" s="14" t="s">
        <v>1431</v>
      </c>
      <c r="E661" s="14" t="s">
        <v>1869</v>
      </c>
      <c r="F661" s="29" t="s">
        <v>1870</v>
      </c>
      <c r="G661" s="16">
        <v>11</v>
      </c>
      <c r="H661" s="16" t="s">
        <v>21</v>
      </c>
      <c r="I661" s="17">
        <v>20000000</v>
      </c>
      <c r="J661" s="18">
        <v>10000000</v>
      </c>
      <c r="K661" s="18">
        <v>10000000</v>
      </c>
      <c r="L661" s="18"/>
      <c r="M661" s="18"/>
      <c r="N661" s="18"/>
      <c r="O661" s="19">
        <f t="shared" si="10"/>
        <v>20000000</v>
      </c>
    </row>
    <row r="662" spans="1:15" x14ac:dyDescent="0.3">
      <c r="A662" s="14" t="s">
        <v>1871</v>
      </c>
      <c r="B662" s="15" t="s">
        <v>1345</v>
      </c>
      <c r="C662" s="14" t="s">
        <v>1346</v>
      </c>
      <c r="D662" s="14" t="s">
        <v>1468</v>
      </c>
      <c r="E662" s="14" t="s">
        <v>1872</v>
      </c>
      <c r="F662" s="14" t="s">
        <v>1873</v>
      </c>
      <c r="G662" s="16">
        <v>9</v>
      </c>
      <c r="H662" s="16" t="s">
        <v>21</v>
      </c>
      <c r="I662" s="17">
        <v>20000000</v>
      </c>
      <c r="J662" s="18">
        <v>3000000.003</v>
      </c>
      <c r="K662" s="18">
        <v>1999999.99725</v>
      </c>
      <c r="L662" s="18"/>
      <c r="M662" s="18"/>
      <c r="N662" s="18">
        <v>15000000</v>
      </c>
      <c r="O662" s="19">
        <f t="shared" si="10"/>
        <v>20000000.000250001</v>
      </c>
    </row>
    <row r="663" spans="1:15" x14ac:dyDescent="0.3">
      <c r="A663" s="14" t="s">
        <v>1874</v>
      </c>
      <c r="B663" s="15" t="s">
        <v>1345</v>
      </c>
      <c r="C663" s="14" t="s">
        <v>1346</v>
      </c>
      <c r="D663" s="14" t="s">
        <v>1696</v>
      </c>
      <c r="E663" s="14" t="s">
        <v>1875</v>
      </c>
      <c r="F663" s="14" t="s">
        <v>1876</v>
      </c>
      <c r="G663" s="16">
        <v>4</v>
      </c>
      <c r="H663" s="16" t="s">
        <v>21</v>
      </c>
      <c r="I663" s="17">
        <v>26500000</v>
      </c>
      <c r="J663" s="18"/>
      <c r="K663" s="18"/>
      <c r="L663" s="18">
        <v>26500000</v>
      </c>
      <c r="M663" s="18"/>
      <c r="N663" s="18"/>
      <c r="O663" s="19">
        <f t="shared" si="10"/>
        <v>26500000</v>
      </c>
    </row>
    <row r="664" spans="1:15" x14ac:dyDescent="0.3">
      <c r="A664" s="6" t="s">
        <v>1877</v>
      </c>
      <c r="B664" s="7" t="s">
        <v>1878</v>
      </c>
      <c r="C664" s="6" t="s">
        <v>1879</v>
      </c>
      <c r="D664" s="6" t="s">
        <v>1880</v>
      </c>
      <c r="E664" s="6" t="s">
        <v>1881</v>
      </c>
      <c r="F664" s="6" t="s">
        <v>1882</v>
      </c>
      <c r="G664" s="9">
        <v>10</v>
      </c>
      <c r="H664" s="9">
        <v>10</v>
      </c>
      <c r="I664" s="10">
        <v>115000</v>
      </c>
      <c r="J664" s="11"/>
      <c r="K664" s="11"/>
      <c r="L664" s="11">
        <v>17249.999999999996</v>
      </c>
      <c r="M664" s="11"/>
      <c r="N664" s="11">
        <v>97749.999999999985</v>
      </c>
      <c r="O664" s="12">
        <f t="shared" ref="O664:O695" si="11">SUM(J664:N664)</f>
        <v>114999.99999999999</v>
      </c>
    </row>
    <row r="665" spans="1:15" x14ac:dyDescent="0.3">
      <c r="A665" s="6" t="s">
        <v>1883</v>
      </c>
      <c r="B665" s="7" t="s">
        <v>1878</v>
      </c>
      <c r="C665" s="6" t="s">
        <v>1879</v>
      </c>
      <c r="D665" s="6" t="s">
        <v>1880</v>
      </c>
      <c r="E665" s="6" t="s">
        <v>1884</v>
      </c>
      <c r="F665" s="6" t="s">
        <v>1885</v>
      </c>
      <c r="G665" s="9">
        <v>13</v>
      </c>
      <c r="H665" s="9">
        <v>13</v>
      </c>
      <c r="I665" s="10">
        <v>123575</v>
      </c>
      <c r="J665" s="11"/>
      <c r="K665" s="11"/>
      <c r="L665" s="11">
        <v>18536.249999999996</v>
      </c>
      <c r="M665" s="11"/>
      <c r="N665" s="11">
        <v>105038.74999999999</v>
      </c>
      <c r="O665" s="12">
        <f t="shared" si="11"/>
        <v>123574.99999999999</v>
      </c>
    </row>
    <row r="666" spans="1:15" x14ac:dyDescent="0.3">
      <c r="A666" s="6" t="s">
        <v>1886</v>
      </c>
      <c r="B666" s="7" t="s">
        <v>1878</v>
      </c>
      <c r="C666" s="6" t="s">
        <v>1879</v>
      </c>
      <c r="D666" s="6" t="s">
        <v>1880</v>
      </c>
      <c r="E666" s="6" t="s">
        <v>1887</v>
      </c>
      <c r="F666" s="6" t="s">
        <v>1888</v>
      </c>
      <c r="G666" s="9">
        <v>10</v>
      </c>
      <c r="H666" s="9">
        <v>10</v>
      </c>
      <c r="I666" s="10">
        <v>132250</v>
      </c>
      <c r="J666" s="11"/>
      <c r="K666" s="11"/>
      <c r="L666" s="11">
        <v>19837.5</v>
      </c>
      <c r="M666" s="11"/>
      <c r="N666" s="11">
        <v>112412.5</v>
      </c>
      <c r="O666" s="12">
        <f t="shared" si="11"/>
        <v>132250</v>
      </c>
    </row>
    <row r="667" spans="1:15" x14ac:dyDescent="0.3">
      <c r="A667" s="6" t="s">
        <v>1889</v>
      </c>
      <c r="B667" s="7" t="s">
        <v>1878</v>
      </c>
      <c r="C667" s="6" t="s">
        <v>1879</v>
      </c>
      <c r="D667" s="6" t="s">
        <v>1880</v>
      </c>
      <c r="E667" s="6" t="s">
        <v>1890</v>
      </c>
      <c r="F667" s="6" t="s">
        <v>1891</v>
      </c>
      <c r="G667" s="9">
        <v>6</v>
      </c>
      <c r="H667" s="9">
        <v>6</v>
      </c>
      <c r="I667" s="10">
        <v>132250</v>
      </c>
      <c r="J667" s="11"/>
      <c r="K667" s="11">
        <v>19837.5</v>
      </c>
      <c r="L667" s="11"/>
      <c r="M667" s="11">
        <v>112412.5</v>
      </c>
      <c r="N667" s="11"/>
      <c r="O667" s="12">
        <f t="shared" si="11"/>
        <v>132250</v>
      </c>
    </row>
    <row r="668" spans="1:15" x14ac:dyDescent="0.3">
      <c r="A668" s="6" t="s">
        <v>1892</v>
      </c>
      <c r="B668" s="7" t="s">
        <v>1878</v>
      </c>
      <c r="C668" s="6" t="s">
        <v>1879</v>
      </c>
      <c r="D668" s="6" t="s">
        <v>1880</v>
      </c>
      <c r="E668" s="6" t="s">
        <v>1893</v>
      </c>
      <c r="F668" s="6" t="s">
        <v>1894</v>
      </c>
      <c r="G668" s="9">
        <v>13</v>
      </c>
      <c r="H668" s="9">
        <v>13</v>
      </c>
      <c r="I668" s="10">
        <v>161000</v>
      </c>
      <c r="J668" s="11"/>
      <c r="K668" s="11"/>
      <c r="L668" s="11">
        <v>24150</v>
      </c>
      <c r="M668" s="11"/>
      <c r="N668" s="11">
        <v>136850</v>
      </c>
      <c r="O668" s="12">
        <f t="shared" si="11"/>
        <v>161000</v>
      </c>
    </row>
    <row r="669" spans="1:15" x14ac:dyDescent="0.3">
      <c r="A669" s="6" t="s">
        <v>1895</v>
      </c>
      <c r="B669" s="7" t="s">
        <v>1878</v>
      </c>
      <c r="C669" s="6" t="s">
        <v>1879</v>
      </c>
      <c r="D669" s="6" t="s">
        <v>1880</v>
      </c>
      <c r="E669" s="6" t="s">
        <v>1896</v>
      </c>
      <c r="F669" s="6" t="s">
        <v>1897</v>
      </c>
      <c r="G669" s="9">
        <v>13</v>
      </c>
      <c r="H669" s="9">
        <v>13</v>
      </c>
      <c r="I669" s="10">
        <v>172500</v>
      </c>
      <c r="J669" s="11"/>
      <c r="K669" s="11"/>
      <c r="L669" s="11">
        <v>25875</v>
      </c>
      <c r="M669" s="11"/>
      <c r="N669" s="11">
        <v>146625</v>
      </c>
      <c r="O669" s="12">
        <f t="shared" si="11"/>
        <v>172500</v>
      </c>
    </row>
    <row r="670" spans="1:15" x14ac:dyDescent="0.3">
      <c r="A670" s="6" t="s">
        <v>1898</v>
      </c>
      <c r="B670" s="7" t="s">
        <v>1878</v>
      </c>
      <c r="C670" s="6" t="s">
        <v>1879</v>
      </c>
      <c r="D670" s="6" t="s">
        <v>1899</v>
      </c>
      <c r="E670" s="6" t="s">
        <v>1900</v>
      </c>
      <c r="F670" s="6" t="s">
        <v>1901</v>
      </c>
      <c r="G670" s="9">
        <v>12</v>
      </c>
      <c r="H670" s="9">
        <v>12</v>
      </c>
      <c r="I670" s="10">
        <v>181125</v>
      </c>
      <c r="J670" s="11">
        <v>27168.75</v>
      </c>
      <c r="K670" s="11"/>
      <c r="L670" s="11">
        <v>153956.25</v>
      </c>
      <c r="M670" s="11"/>
      <c r="N670" s="11"/>
      <c r="O670" s="12">
        <f t="shared" si="11"/>
        <v>181125</v>
      </c>
    </row>
    <row r="671" spans="1:15" x14ac:dyDescent="0.3">
      <c r="A671" s="6" t="s">
        <v>1902</v>
      </c>
      <c r="B671" s="7" t="s">
        <v>1878</v>
      </c>
      <c r="C671" s="6" t="s">
        <v>1879</v>
      </c>
      <c r="D671" s="6" t="s">
        <v>1899</v>
      </c>
      <c r="E671" s="6" t="s">
        <v>1903</v>
      </c>
      <c r="F671" s="6" t="s">
        <v>1904</v>
      </c>
      <c r="G671" s="9">
        <v>12</v>
      </c>
      <c r="H671" s="9">
        <v>12</v>
      </c>
      <c r="I671" s="10">
        <v>201250</v>
      </c>
      <c r="J671" s="11">
        <v>30187.499999999993</v>
      </c>
      <c r="K671" s="11"/>
      <c r="L671" s="11">
        <v>171062.49999999997</v>
      </c>
      <c r="M671" s="11"/>
      <c r="N671" s="11"/>
      <c r="O671" s="12">
        <f t="shared" si="11"/>
        <v>201249.99999999997</v>
      </c>
    </row>
    <row r="672" spans="1:15" x14ac:dyDescent="0.3">
      <c r="A672" s="6" t="s">
        <v>1905</v>
      </c>
      <c r="B672" s="7" t="s">
        <v>1878</v>
      </c>
      <c r="C672" s="6" t="s">
        <v>1879</v>
      </c>
      <c r="D672" s="6" t="s">
        <v>1899</v>
      </c>
      <c r="E672" s="6" t="s">
        <v>1906</v>
      </c>
      <c r="F672" s="6" t="s">
        <v>1907</v>
      </c>
      <c r="G672" s="9">
        <v>8</v>
      </c>
      <c r="H672" s="9">
        <v>8</v>
      </c>
      <c r="I672" s="10">
        <v>201250</v>
      </c>
      <c r="J672" s="11">
        <v>30187.499999999993</v>
      </c>
      <c r="K672" s="11"/>
      <c r="L672" s="11">
        <v>171062.49999999997</v>
      </c>
      <c r="M672" s="11"/>
      <c r="N672" s="11"/>
      <c r="O672" s="12">
        <f t="shared" si="11"/>
        <v>201249.99999999997</v>
      </c>
    </row>
    <row r="673" spans="1:15" x14ac:dyDescent="0.3">
      <c r="A673" s="6" t="s">
        <v>1908</v>
      </c>
      <c r="B673" s="7" t="s">
        <v>1878</v>
      </c>
      <c r="C673" s="6" t="s">
        <v>1879</v>
      </c>
      <c r="D673" s="6" t="s">
        <v>1909</v>
      </c>
      <c r="E673" s="6" t="s">
        <v>1910</v>
      </c>
      <c r="F673" s="6" t="s">
        <v>1911</v>
      </c>
      <c r="G673" s="9">
        <v>8</v>
      </c>
      <c r="H673" s="9">
        <v>8</v>
      </c>
      <c r="I673" s="10">
        <v>207000</v>
      </c>
      <c r="J673" s="11"/>
      <c r="K673" s="11"/>
      <c r="L673" s="11">
        <v>31049.999999999993</v>
      </c>
      <c r="M673" s="11"/>
      <c r="N673" s="11">
        <v>175949.99999999997</v>
      </c>
      <c r="O673" s="12">
        <f t="shared" si="11"/>
        <v>206999.99999999997</v>
      </c>
    </row>
    <row r="674" spans="1:15" x14ac:dyDescent="0.3">
      <c r="A674" s="6" t="s">
        <v>1912</v>
      </c>
      <c r="B674" s="7" t="s">
        <v>1878</v>
      </c>
      <c r="C674" s="6" t="s">
        <v>1879</v>
      </c>
      <c r="D674" s="6" t="s">
        <v>1880</v>
      </c>
      <c r="E674" s="6" t="s">
        <v>1913</v>
      </c>
      <c r="F674" s="6" t="s">
        <v>1914</v>
      </c>
      <c r="G674" s="9">
        <v>13</v>
      </c>
      <c r="H674" s="9">
        <v>13</v>
      </c>
      <c r="I674" s="10">
        <v>218500</v>
      </c>
      <c r="J674" s="11"/>
      <c r="K674" s="11"/>
      <c r="L674" s="11">
        <v>32774.999999999993</v>
      </c>
      <c r="M674" s="11"/>
      <c r="N674" s="11">
        <v>185724.99999999997</v>
      </c>
      <c r="O674" s="12">
        <f t="shared" si="11"/>
        <v>218499.99999999997</v>
      </c>
    </row>
    <row r="675" spans="1:15" x14ac:dyDescent="0.3">
      <c r="A675" s="6" t="s">
        <v>1915</v>
      </c>
      <c r="B675" s="7" t="s">
        <v>1878</v>
      </c>
      <c r="C675" s="6" t="s">
        <v>1879</v>
      </c>
      <c r="D675" s="6" t="s">
        <v>1909</v>
      </c>
      <c r="E675" s="6" t="s">
        <v>1916</v>
      </c>
      <c r="F675" s="6" t="s">
        <v>1917</v>
      </c>
      <c r="G675" s="9">
        <v>9</v>
      </c>
      <c r="H675" s="9">
        <v>9</v>
      </c>
      <c r="I675" s="10">
        <v>230000</v>
      </c>
      <c r="J675" s="11"/>
      <c r="K675" s="11">
        <v>229999.99999999997</v>
      </c>
      <c r="L675" s="11"/>
      <c r="M675" s="11"/>
      <c r="N675" s="11"/>
      <c r="O675" s="12">
        <f t="shared" si="11"/>
        <v>229999.99999999997</v>
      </c>
    </row>
    <row r="676" spans="1:15" x14ac:dyDescent="0.3">
      <c r="A676" s="6" t="s">
        <v>1918</v>
      </c>
      <c r="B676" s="7" t="s">
        <v>1878</v>
      </c>
      <c r="C676" s="6" t="s">
        <v>1879</v>
      </c>
      <c r="D676" s="6" t="s">
        <v>1899</v>
      </c>
      <c r="E676" s="6" t="s">
        <v>1919</v>
      </c>
      <c r="F676" s="6" t="s">
        <v>1920</v>
      </c>
      <c r="G676" s="9">
        <v>1</v>
      </c>
      <c r="H676" s="9">
        <v>1</v>
      </c>
      <c r="I676" s="10">
        <v>241500</v>
      </c>
      <c r="J676" s="11">
        <v>36224.999999999993</v>
      </c>
      <c r="K676" s="11"/>
      <c r="L676" s="11">
        <v>205274.99999999997</v>
      </c>
      <c r="M676" s="11"/>
      <c r="N676" s="11"/>
      <c r="O676" s="12">
        <f t="shared" si="11"/>
        <v>241499.99999999997</v>
      </c>
    </row>
    <row r="677" spans="1:15" x14ac:dyDescent="0.3">
      <c r="A677" s="6" t="s">
        <v>1921</v>
      </c>
      <c r="B677" s="7" t="s">
        <v>1878</v>
      </c>
      <c r="C677" s="6" t="s">
        <v>1879</v>
      </c>
      <c r="D677" s="6" t="s">
        <v>1880</v>
      </c>
      <c r="E677" s="6" t="s">
        <v>1922</v>
      </c>
      <c r="F677" s="6" t="s">
        <v>1923</v>
      </c>
      <c r="G677" s="9">
        <v>13</v>
      </c>
      <c r="H677" s="9">
        <v>13</v>
      </c>
      <c r="I677" s="10">
        <v>241500</v>
      </c>
      <c r="J677" s="11"/>
      <c r="K677" s="11"/>
      <c r="L677" s="11">
        <v>36224.999999999993</v>
      </c>
      <c r="M677" s="11"/>
      <c r="N677" s="11">
        <v>205274.99999999997</v>
      </c>
      <c r="O677" s="12">
        <f t="shared" si="11"/>
        <v>241499.99999999997</v>
      </c>
    </row>
    <row r="678" spans="1:15" x14ac:dyDescent="0.3">
      <c r="A678" s="6" t="s">
        <v>1924</v>
      </c>
      <c r="B678" s="7" t="s">
        <v>1878</v>
      </c>
      <c r="C678" s="6" t="s">
        <v>1879</v>
      </c>
      <c r="D678" s="6" t="s">
        <v>1880</v>
      </c>
      <c r="E678" s="6" t="s">
        <v>1925</v>
      </c>
      <c r="F678" s="6" t="s">
        <v>1926</v>
      </c>
      <c r="G678" s="9">
        <v>2</v>
      </c>
      <c r="H678" s="9">
        <v>2</v>
      </c>
      <c r="I678" s="10">
        <v>241500</v>
      </c>
      <c r="J678" s="11"/>
      <c r="K678" s="11"/>
      <c r="L678" s="11">
        <v>36224.999999999993</v>
      </c>
      <c r="M678" s="11"/>
      <c r="N678" s="11">
        <v>205274.99999999997</v>
      </c>
      <c r="O678" s="12">
        <f t="shared" si="11"/>
        <v>241499.99999999997</v>
      </c>
    </row>
    <row r="679" spans="1:15" x14ac:dyDescent="0.3">
      <c r="A679" s="6" t="s">
        <v>1927</v>
      </c>
      <c r="B679" s="7" t="s">
        <v>1878</v>
      </c>
      <c r="C679" s="6" t="s">
        <v>1879</v>
      </c>
      <c r="D679" s="6" t="s">
        <v>1909</v>
      </c>
      <c r="E679" s="6" t="s">
        <v>1928</v>
      </c>
      <c r="F679" s="6" t="s">
        <v>1929</v>
      </c>
      <c r="G679" s="9">
        <v>8</v>
      </c>
      <c r="H679" s="9">
        <v>8</v>
      </c>
      <c r="I679" s="10">
        <v>253000</v>
      </c>
      <c r="J679" s="11"/>
      <c r="K679" s="11">
        <v>252999.99999999997</v>
      </c>
      <c r="L679" s="11"/>
      <c r="M679" s="11"/>
      <c r="N679" s="11"/>
      <c r="O679" s="12">
        <f t="shared" si="11"/>
        <v>252999.99999999997</v>
      </c>
    </row>
    <row r="680" spans="1:15" x14ac:dyDescent="0.3">
      <c r="A680" s="6" t="s">
        <v>1930</v>
      </c>
      <c r="B680" s="7" t="s">
        <v>1878</v>
      </c>
      <c r="C680" s="6" t="s">
        <v>1879</v>
      </c>
      <c r="D680" s="6" t="s">
        <v>1899</v>
      </c>
      <c r="E680" s="6" t="s">
        <v>1931</v>
      </c>
      <c r="F680" s="6" t="s">
        <v>1932</v>
      </c>
      <c r="G680" s="9">
        <v>1</v>
      </c>
      <c r="H680" s="9">
        <v>1</v>
      </c>
      <c r="I680" s="10">
        <v>261625</v>
      </c>
      <c r="J680" s="11">
        <v>39243.749999999993</v>
      </c>
      <c r="K680" s="11"/>
      <c r="L680" s="11">
        <v>222381.24999999997</v>
      </c>
      <c r="M680" s="11"/>
      <c r="N680" s="11"/>
      <c r="O680" s="12">
        <f t="shared" si="11"/>
        <v>261624.99999999997</v>
      </c>
    </row>
    <row r="681" spans="1:15" x14ac:dyDescent="0.3">
      <c r="A681" s="6" t="s">
        <v>1933</v>
      </c>
      <c r="B681" s="7" t="s">
        <v>1878</v>
      </c>
      <c r="C681" s="6" t="s">
        <v>1879</v>
      </c>
      <c r="D681" s="6" t="s">
        <v>1899</v>
      </c>
      <c r="E681" s="6" t="s">
        <v>1934</v>
      </c>
      <c r="F681" s="6" t="s">
        <v>1935</v>
      </c>
      <c r="G681" s="9">
        <v>3</v>
      </c>
      <c r="H681" s="9">
        <v>3</v>
      </c>
      <c r="I681" s="10">
        <v>264500</v>
      </c>
      <c r="J681" s="11">
        <v>39675</v>
      </c>
      <c r="K681" s="11"/>
      <c r="L681" s="11">
        <v>224825</v>
      </c>
      <c r="M681" s="11"/>
      <c r="N681" s="11"/>
      <c r="O681" s="12">
        <f t="shared" si="11"/>
        <v>264500</v>
      </c>
    </row>
    <row r="682" spans="1:15" x14ac:dyDescent="0.3">
      <c r="A682" s="6" t="s">
        <v>1936</v>
      </c>
      <c r="B682" s="7" t="s">
        <v>1878</v>
      </c>
      <c r="C682" s="6" t="s">
        <v>1879</v>
      </c>
      <c r="D682" s="6" t="s">
        <v>1899</v>
      </c>
      <c r="E682" s="6" t="s">
        <v>1937</v>
      </c>
      <c r="F682" s="6" t="s">
        <v>1938</v>
      </c>
      <c r="G682" s="9">
        <v>1</v>
      </c>
      <c r="H682" s="9">
        <v>1</v>
      </c>
      <c r="I682" s="10">
        <v>281750</v>
      </c>
      <c r="J682" s="11">
        <v>42262.5</v>
      </c>
      <c r="K682" s="11"/>
      <c r="L682" s="11">
        <v>239487.5</v>
      </c>
      <c r="M682" s="11"/>
      <c r="N682" s="11"/>
      <c r="O682" s="12">
        <f t="shared" si="11"/>
        <v>281750</v>
      </c>
    </row>
    <row r="683" spans="1:15" x14ac:dyDescent="0.3">
      <c r="A683" s="6" t="s">
        <v>1939</v>
      </c>
      <c r="B683" s="7" t="s">
        <v>1878</v>
      </c>
      <c r="C683" s="6" t="s">
        <v>1879</v>
      </c>
      <c r="D683" s="6" t="s">
        <v>1880</v>
      </c>
      <c r="E683" s="6" t="s">
        <v>1940</v>
      </c>
      <c r="F683" s="6" t="s">
        <v>1941</v>
      </c>
      <c r="G683" s="9">
        <v>13</v>
      </c>
      <c r="H683" s="9">
        <v>13</v>
      </c>
      <c r="I683" s="10">
        <v>281750</v>
      </c>
      <c r="J683" s="11"/>
      <c r="K683" s="11"/>
      <c r="L683" s="11">
        <v>42262.5</v>
      </c>
      <c r="M683" s="11"/>
      <c r="N683" s="11">
        <v>239487.5</v>
      </c>
      <c r="O683" s="12">
        <f t="shared" si="11"/>
        <v>281750</v>
      </c>
    </row>
    <row r="684" spans="1:15" x14ac:dyDescent="0.3">
      <c r="A684" s="6" t="s">
        <v>1942</v>
      </c>
      <c r="B684" s="7" t="s">
        <v>1878</v>
      </c>
      <c r="C684" s="6" t="s">
        <v>1879</v>
      </c>
      <c r="D684" s="6" t="s">
        <v>1899</v>
      </c>
      <c r="E684" s="6" t="s">
        <v>1943</v>
      </c>
      <c r="F684" s="6" t="s">
        <v>1944</v>
      </c>
      <c r="G684" s="9">
        <v>8</v>
      </c>
      <c r="H684" s="9">
        <v>8</v>
      </c>
      <c r="I684" s="10">
        <v>281750</v>
      </c>
      <c r="J684" s="11">
        <v>42262.5</v>
      </c>
      <c r="K684" s="11"/>
      <c r="L684" s="11">
        <v>239487.5</v>
      </c>
      <c r="M684" s="11"/>
      <c r="N684" s="11"/>
      <c r="O684" s="12">
        <f t="shared" si="11"/>
        <v>281750</v>
      </c>
    </row>
    <row r="685" spans="1:15" x14ac:dyDescent="0.3">
      <c r="A685" s="6" t="s">
        <v>1945</v>
      </c>
      <c r="B685" s="7" t="s">
        <v>1878</v>
      </c>
      <c r="C685" s="6" t="s">
        <v>1879</v>
      </c>
      <c r="D685" s="6" t="s">
        <v>1880</v>
      </c>
      <c r="E685" s="6" t="s">
        <v>1946</v>
      </c>
      <c r="F685" s="6" t="s">
        <v>1947</v>
      </c>
      <c r="G685" s="9">
        <v>12</v>
      </c>
      <c r="H685" s="9">
        <v>12</v>
      </c>
      <c r="I685" s="10">
        <v>310500</v>
      </c>
      <c r="J685" s="11"/>
      <c r="K685" s="11"/>
      <c r="L685" s="11">
        <v>46575</v>
      </c>
      <c r="M685" s="11"/>
      <c r="N685" s="11">
        <v>263925</v>
      </c>
      <c r="O685" s="12">
        <f t="shared" si="11"/>
        <v>310500</v>
      </c>
    </row>
    <row r="686" spans="1:15" x14ac:dyDescent="0.3">
      <c r="A686" s="6" t="s">
        <v>1948</v>
      </c>
      <c r="B686" s="7" t="s">
        <v>1878</v>
      </c>
      <c r="C686" s="6" t="s">
        <v>1879</v>
      </c>
      <c r="D686" s="6" t="s">
        <v>1880</v>
      </c>
      <c r="E686" s="6" t="s">
        <v>1949</v>
      </c>
      <c r="F686" s="6" t="s">
        <v>1950</v>
      </c>
      <c r="G686" s="9">
        <v>8</v>
      </c>
      <c r="H686" s="9">
        <v>8</v>
      </c>
      <c r="I686" s="10">
        <v>327750</v>
      </c>
      <c r="J686" s="11"/>
      <c r="K686" s="11"/>
      <c r="L686" s="11">
        <v>49162.5</v>
      </c>
      <c r="M686" s="11"/>
      <c r="N686" s="11">
        <v>278587.5</v>
      </c>
      <c r="O686" s="12">
        <f t="shared" si="11"/>
        <v>327750</v>
      </c>
    </row>
    <row r="687" spans="1:15" x14ac:dyDescent="0.3">
      <c r="A687" s="6" t="s">
        <v>1951</v>
      </c>
      <c r="B687" s="7" t="s">
        <v>1878</v>
      </c>
      <c r="C687" s="6" t="s">
        <v>1879</v>
      </c>
      <c r="D687" s="6" t="s">
        <v>1880</v>
      </c>
      <c r="E687" s="6" t="s">
        <v>1952</v>
      </c>
      <c r="F687" s="6" t="s">
        <v>1953</v>
      </c>
      <c r="G687" s="9">
        <v>8</v>
      </c>
      <c r="H687" s="9">
        <v>8</v>
      </c>
      <c r="I687" s="10">
        <v>402500</v>
      </c>
      <c r="J687" s="11"/>
      <c r="K687" s="11">
        <v>60374.999999999985</v>
      </c>
      <c r="L687" s="11"/>
      <c r="M687" s="11"/>
      <c r="N687" s="11">
        <v>342124.99999999994</v>
      </c>
      <c r="O687" s="12">
        <f t="shared" si="11"/>
        <v>402499.99999999994</v>
      </c>
    </row>
    <row r="688" spans="1:15" x14ac:dyDescent="0.3">
      <c r="A688" s="6" t="s">
        <v>1954</v>
      </c>
      <c r="B688" s="7" t="s">
        <v>1878</v>
      </c>
      <c r="C688" s="6" t="s">
        <v>1879</v>
      </c>
      <c r="D688" s="6" t="s">
        <v>1880</v>
      </c>
      <c r="E688" s="6" t="s">
        <v>1955</v>
      </c>
      <c r="F688" s="6" t="s">
        <v>1956</v>
      </c>
      <c r="G688" s="9">
        <v>5</v>
      </c>
      <c r="H688" s="9">
        <v>5</v>
      </c>
      <c r="I688" s="10">
        <v>408250</v>
      </c>
      <c r="J688" s="11"/>
      <c r="K688" s="11">
        <v>61237.499999999985</v>
      </c>
      <c r="L688" s="11"/>
      <c r="M688" s="11">
        <v>347012.49999999994</v>
      </c>
      <c r="N688" s="11"/>
      <c r="O688" s="12">
        <f t="shared" si="11"/>
        <v>408249.99999999994</v>
      </c>
    </row>
    <row r="689" spans="1:15" x14ac:dyDescent="0.3">
      <c r="A689" s="6" t="s">
        <v>1957</v>
      </c>
      <c r="B689" s="7" t="s">
        <v>1878</v>
      </c>
      <c r="C689" s="6" t="s">
        <v>1879</v>
      </c>
      <c r="D689" s="6" t="s">
        <v>1899</v>
      </c>
      <c r="E689" s="6" t="s">
        <v>1958</v>
      </c>
      <c r="F689" s="6" t="s">
        <v>1959</v>
      </c>
      <c r="G689" s="9">
        <v>4</v>
      </c>
      <c r="H689" s="9">
        <v>4</v>
      </c>
      <c r="I689" s="10">
        <v>442750</v>
      </c>
      <c r="J689" s="11">
        <v>66412.499999999985</v>
      </c>
      <c r="K689" s="11"/>
      <c r="L689" s="11">
        <v>376337.49999999994</v>
      </c>
      <c r="M689" s="11"/>
      <c r="N689" s="11"/>
      <c r="O689" s="12">
        <f t="shared" si="11"/>
        <v>442749.99999999994</v>
      </c>
    </row>
    <row r="690" spans="1:15" x14ac:dyDescent="0.3">
      <c r="A690" s="6" t="s">
        <v>1960</v>
      </c>
      <c r="B690" s="7" t="s">
        <v>1878</v>
      </c>
      <c r="C690" s="6" t="s">
        <v>1879</v>
      </c>
      <c r="D690" s="6" t="s">
        <v>1880</v>
      </c>
      <c r="E690" s="6" t="s">
        <v>1961</v>
      </c>
      <c r="F690" s="6" t="s">
        <v>1962</v>
      </c>
      <c r="G690" s="9">
        <v>10</v>
      </c>
      <c r="H690" s="9">
        <v>10</v>
      </c>
      <c r="I690" s="10">
        <v>471500</v>
      </c>
      <c r="J690" s="11"/>
      <c r="K690" s="11"/>
      <c r="L690" s="11">
        <v>70724.999999999985</v>
      </c>
      <c r="M690" s="11"/>
      <c r="N690" s="11">
        <v>400774.99999999994</v>
      </c>
      <c r="O690" s="12">
        <f t="shared" si="11"/>
        <v>471499.99999999994</v>
      </c>
    </row>
    <row r="691" spans="1:15" x14ac:dyDescent="0.3">
      <c r="A691" s="6" t="s">
        <v>1963</v>
      </c>
      <c r="B691" s="7" t="s">
        <v>1878</v>
      </c>
      <c r="C691" s="6" t="s">
        <v>1879</v>
      </c>
      <c r="D691" s="6" t="s">
        <v>1899</v>
      </c>
      <c r="E691" s="6" t="s">
        <v>1964</v>
      </c>
      <c r="F691" s="6" t="s">
        <v>1965</v>
      </c>
      <c r="G691" s="9">
        <v>12</v>
      </c>
      <c r="H691" s="9">
        <v>12</v>
      </c>
      <c r="I691" s="10">
        <v>483000</v>
      </c>
      <c r="J691" s="11">
        <v>72449.999999999985</v>
      </c>
      <c r="K691" s="11"/>
      <c r="L691" s="11">
        <v>410549.99999999994</v>
      </c>
      <c r="M691" s="11"/>
      <c r="N691" s="11"/>
      <c r="O691" s="12">
        <f t="shared" si="11"/>
        <v>482999.99999999994</v>
      </c>
    </row>
    <row r="692" spans="1:15" x14ac:dyDescent="0.3">
      <c r="A692" s="6" t="s">
        <v>1966</v>
      </c>
      <c r="B692" s="7" t="s">
        <v>1878</v>
      </c>
      <c r="C692" s="6" t="s">
        <v>1879</v>
      </c>
      <c r="D692" s="6" t="s">
        <v>1899</v>
      </c>
      <c r="E692" s="6" t="s">
        <v>1967</v>
      </c>
      <c r="F692" s="6" t="s">
        <v>1968</v>
      </c>
      <c r="G692" s="9">
        <v>4</v>
      </c>
      <c r="H692" s="9">
        <v>4</v>
      </c>
      <c r="I692" s="10">
        <v>483000</v>
      </c>
      <c r="J692" s="11">
        <v>72449.999999999985</v>
      </c>
      <c r="K692" s="11"/>
      <c r="L692" s="11">
        <v>410549.99999999994</v>
      </c>
      <c r="M692" s="11"/>
      <c r="N692" s="11"/>
      <c r="O692" s="12">
        <f t="shared" si="11"/>
        <v>482999.99999999994</v>
      </c>
    </row>
    <row r="693" spans="1:15" x14ac:dyDescent="0.3">
      <c r="A693" s="6" t="s">
        <v>1969</v>
      </c>
      <c r="B693" s="7" t="s">
        <v>1878</v>
      </c>
      <c r="C693" s="6" t="s">
        <v>1879</v>
      </c>
      <c r="D693" s="6" t="s">
        <v>1899</v>
      </c>
      <c r="E693" s="6" t="s">
        <v>1970</v>
      </c>
      <c r="F693" s="6" t="s">
        <v>1971</v>
      </c>
      <c r="G693" s="9">
        <v>3</v>
      </c>
      <c r="H693" s="9">
        <v>3</v>
      </c>
      <c r="I693" s="10">
        <v>503125</v>
      </c>
      <c r="J693" s="11">
        <v>75468.749999999985</v>
      </c>
      <c r="K693" s="11"/>
      <c r="L693" s="11">
        <v>427656.24999999994</v>
      </c>
      <c r="M693" s="11"/>
      <c r="N693" s="11"/>
      <c r="O693" s="12">
        <f t="shared" si="11"/>
        <v>503124.99999999994</v>
      </c>
    </row>
    <row r="694" spans="1:15" x14ac:dyDescent="0.3">
      <c r="A694" s="6" t="s">
        <v>1972</v>
      </c>
      <c r="B694" s="7" t="s">
        <v>1878</v>
      </c>
      <c r="C694" s="6" t="s">
        <v>1879</v>
      </c>
      <c r="D694" s="6" t="s">
        <v>1909</v>
      </c>
      <c r="E694" s="6" t="s">
        <v>1973</v>
      </c>
      <c r="F694" s="6" t="s">
        <v>1974</v>
      </c>
      <c r="G694" s="9">
        <v>6</v>
      </c>
      <c r="H694" s="9">
        <v>6</v>
      </c>
      <c r="I694" s="10">
        <v>529000</v>
      </c>
      <c r="J694" s="11"/>
      <c r="K694" s="11">
        <v>79350</v>
      </c>
      <c r="L694" s="11"/>
      <c r="M694" s="11">
        <v>449650</v>
      </c>
      <c r="N694" s="11"/>
      <c r="O694" s="12">
        <f t="shared" si="11"/>
        <v>529000</v>
      </c>
    </row>
    <row r="695" spans="1:15" x14ac:dyDescent="0.3">
      <c r="A695" s="6" t="s">
        <v>1975</v>
      </c>
      <c r="B695" s="7" t="s">
        <v>1878</v>
      </c>
      <c r="C695" s="6" t="s">
        <v>1879</v>
      </c>
      <c r="D695" s="6" t="s">
        <v>1899</v>
      </c>
      <c r="E695" s="6" t="s">
        <v>1976</v>
      </c>
      <c r="F695" s="6" t="s">
        <v>1977</v>
      </c>
      <c r="G695" s="9">
        <v>7</v>
      </c>
      <c r="H695" s="9">
        <v>7</v>
      </c>
      <c r="I695" s="10">
        <v>543375</v>
      </c>
      <c r="J695" s="11">
        <v>81506.25</v>
      </c>
      <c r="K695" s="11"/>
      <c r="L695" s="11">
        <v>461868.75</v>
      </c>
      <c r="M695" s="11"/>
      <c r="N695" s="11"/>
      <c r="O695" s="12">
        <f t="shared" si="11"/>
        <v>543375</v>
      </c>
    </row>
    <row r="696" spans="1:15" x14ac:dyDescent="0.3">
      <c r="A696" s="6" t="s">
        <v>1978</v>
      </c>
      <c r="B696" s="7" t="s">
        <v>1878</v>
      </c>
      <c r="C696" s="6" t="s">
        <v>1879</v>
      </c>
      <c r="D696" s="6" t="s">
        <v>1909</v>
      </c>
      <c r="E696" s="6" t="s">
        <v>1979</v>
      </c>
      <c r="F696" s="6" t="s">
        <v>1980</v>
      </c>
      <c r="G696" s="9">
        <v>7</v>
      </c>
      <c r="H696" s="9">
        <v>7</v>
      </c>
      <c r="I696" s="10">
        <v>546250</v>
      </c>
      <c r="J696" s="11"/>
      <c r="K696" s="11"/>
      <c r="L696" s="11">
        <v>81937.5</v>
      </c>
      <c r="M696" s="11"/>
      <c r="N696" s="11">
        <v>464312.5</v>
      </c>
      <c r="O696" s="12">
        <f t="shared" ref="O696:O759" si="12">SUM(J696:N696)</f>
        <v>546250</v>
      </c>
    </row>
    <row r="697" spans="1:15" x14ac:dyDescent="0.3">
      <c r="A697" s="6" t="s">
        <v>1981</v>
      </c>
      <c r="B697" s="7" t="s">
        <v>1878</v>
      </c>
      <c r="C697" s="6" t="s">
        <v>1879</v>
      </c>
      <c r="D697" s="6" t="s">
        <v>1982</v>
      </c>
      <c r="E697" s="6" t="s">
        <v>1983</v>
      </c>
      <c r="F697" s="6" t="s">
        <v>1984</v>
      </c>
      <c r="G697" s="9">
        <v>1</v>
      </c>
      <c r="H697" s="9">
        <v>1</v>
      </c>
      <c r="I697" s="10">
        <v>552000</v>
      </c>
      <c r="J697" s="11"/>
      <c r="K697" s="11">
        <v>552000</v>
      </c>
      <c r="L697" s="11"/>
      <c r="M697" s="11"/>
      <c r="N697" s="11"/>
      <c r="O697" s="12">
        <f t="shared" si="12"/>
        <v>552000</v>
      </c>
    </row>
    <row r="698" spans="1:15" x14ac:dyDescent="0.3">
      <c r="A698" s="6" t="s">
        <v>1985</v>
      </c>
      <c r="B698" s="7" t="s">
        <v>1878</v>
      </c>
      <c r="C698" s="6" t="s">
        <v>1879</v>
      </c>
      <c r="D698" s="6" t="s">
        <v>1909</v>
      </c>
      <c r="E698" s="6" t="s">
        <v>1986</v>
      </c>
      <c r="F698" s="6" t="s">
        <v>1987</v>
      </c>
      <c r="G698" s="9">
        <v>5</v>
      </c>
      <c r="H698" s="9">
        <v>5</v>
      </c>
      <c r="I698" s="10">
        <v>575000</v>
      </c>
      <c r="J698" s="11"/>
      <c r="K698" s="11"/>
      <c r="L698" s="11">
        <v>86250</v>
      </c>
      <c r="M698" s="11"/>
      <c r="N698" s="11">
        <v>488750</v>
      </c>
      <c r="O698" s="12">
        <f t="shared" si="12"/>
        <v>575000</v>
      </c>
    </row>
    <row r="699" spans="1:15" x14ac:dyDescent="0.3">
      <c r="A699" s="6" t="s">
        <v>1988</v>
      </c>
      <c r="B699" s="7" t="s">
        <v>1878</v>
      </c>
      <c r="C699" s="6" t="s">
        <v>1879</v>
      </c>
      <c r="D699" s="6" t="s">
        <v>1880</v>
      </c>
      <c r="E699" s="6" t="s">
        <v>1989</v>
      </c>
      <c r="F699" s="6" t="s">
        <v>1990</v>
      </c>
      <c r="G699" s="9">
        <v>5</v>
      </c>
      <c r="H699" s="9">
        <v>5</v>
      </c>
      <c r="I699" s="10">
        <v>575000</v>
      </c>
      <c r="J699" s="11"/>
      <c r="K699" s="11">
        <v>86250</v>
      </c>
      <c r="L699" s="11"/>
      <c r="M699" s="11">
        <v>488750</v>
      </c>
      <c r="N699" s="11"/>
      <c r="O699" s="12">
        <f t="shared" si="12"/>
        <v>575000</v>
      </c>
    </row>
    <row r="700" spans="1:15" x14ac:dyDescent="0.3">
      <c r="A700" s="6" t="s">
        <v>1991</v>
      </c>
      <c r="B700" s="7" t="s">
        <v>1878</v>
      </c>
      <c r="C700" s="6" t="s">
        <v>1879</v>
      </c>
      <c r="D700" s="6" t="s">
        <v>1909</v>
      </c>
      <c r="E700" s="6" t="s">
        <v>1992</v>
      </c>
      <c r="F700" s="6" t="s">
        <v>1993</v>
      </c>
      <c r="G700" s="8" t="s">
        <v>891</v>
      </c>
      <c r="H700" s="9" t="s">
        <v>891</v>
      </c>
      <c r="I700" s="10">
        <v>575000</v>
      </c>
      <c r="J700" s="11"/>
      <c r="K700" s="11"/>
      <c r="L700" s="11">
        <v>86250</v>
      </c>
      <c r="M700" s="11"/>
      <c r="N700" s="11">
        <v>488750</v>
      </c>
      <c r="O700" s="12">
        <f t="shared" si="12"/>
        <v>575000</v>
      </c>
    </row>
    <row r="701" spans="1:15" x14ac:dyDescent="0.3">
      <c r="A701" s="6" t="s">
        <v>1994</v>
      </c>
      <c r="B701" s="7" t="s">
        <v>1878</v>
      </c>
      <c r="C701" s="6" t="s">
        <v>1879</v>
      </c>
      <c r="D701" s="6" t="s">
        <v>1880</v>
      </c>
      <c r="E701" s="6" t="s">
        <v>1995</v>
      </c>
      <c r="F701" s="6" t="s">
        <v>1996</v>
      </c>
      <c r="G701" s="9">
        <v>7</v>
      </c>
      <c r="H701" s="9">
        <v>7</v>
      </c>
      <c r="I701" s="10">
        <v>575000</v>
      </c>
      <c r="J701" s="11"/>
      <c r="K701" s="11">
        <v>86250</v>
      </c>
      <c r="L701" s="11"/>
      <c r="M701" s="11">
        <v>488750</v>
      </c>
      <c r="N701" s="11"/>
      <c r="O701" s="12">
        <f t="shared" si="12"/>
        <v>575000</v>
      </c>
    </row>
    <row r="702" spans="1:15" x14ac:dyDescent="0.3">
      <c r="A702" s="6" t="s">
        <v>1997</v>
      </c>
      <c r="B702" s="7" t="s">
        <v>1878</v>
      </c>
      <c r="C702" s="6" t="s">
        <v>1879</v>
      </c>
      <c r="D702" s="6" t="s">
        <v>1880</v>
      </c>
      <c r="E702" s="6" t="s">
        <v>1998</v>
      </c>
      <c r="F702" s="6" t="s">
        <v>1999</v>
      </c>
      <c r="G702" s="9">
        <v>13</v>
      </c>
      <c r="H702" s="9">
        <v>13</v>
      </c>
      <c r="I702" s="10">
        <v>586500</v>
      </c>
      <c r="J702" s="11"/>
      <c r="K702" s="11"/>
      <c r="L702" s="11">
        <v>87975</v>
      </c>
      <c r="M702" s="11"/>
      <c r="N702" s="11">
        <v>498525</v>
      </c>
      <c r="O702" s="12">
        <f t="shared" si="12"/>
        <v>586500</v>
      </c>
    </row>
    <row r="703" spans="1:15" x14ac:dyDescent="0.3">
      <c r="A703" s="6" t="s">
        <v>2000</v>
      </c>
      <c r="B703" s="7" t="s">
        <v>1878</v>
      </c>
      <c r="C703" s="6" t="s">
        <v>1879</v>
      </c>
      <c r="D703" s="6" t="s">
        <v>1909</v>
      </c>
      <c r="E703" s="6" t="s">
        <v>2001</v>
      </c>
      <c r="F703" s="6" t="s">
        <v>2002</v>
      </c>
      <c r="G703" s="8" t="s">
        <v>21</v>
      </c>
      <c r="H703" s="9" t="s">
        <v>21</v>
      </c>
      <c r="I703" s="10">
        <v>649750</v>
      </c>
      <c r="J703" s="11"/>
      <c r="K703" s="11">
        <v>649750</v>
      </c>
      <c r="L703" s="11"/>
      <c r="M703" s="11"/>
      <c r="N703" s="11"/>
      <c r="O703" s="12">
        <f t="shared" si="12"/>
        <v>649750</v>
      </c>
    </row>
    <row r="704" spans="1:15" x14ac:dyDescent="0.3">
      <c r="A704" s="6" t="s">
        <v>2003</v>
      </c>
      <c r="B704" s="7" t="s">
        <v>1878</v>
      </c>
      <c r="C704" s="6" t="s">
        <v>1879</v>
      </c>
      <c r="D704" s="6" t="s">
        <v>1899</v>
      </c>
      <c r="E704" t="s">
        <v>2004</v>
      </c>
      <c r="F704" s="6" t="s">
        <v>2005</v>
      </c>
      <c r="G704" s="9">
        <v>4</v>
      </c>
      <c r="H704" s="9">
        <v>4</v>
      </c>
      <c r="I704" s="10">
        <v>790725</v>
      </c>
      <c r="J704" s="11">
        <v>118437.99999999997</v>
      </c>
      <c r="K704" s="11"/>
      <c r="L704" s="11">
        <v>672286.99999999988</v>
      </c>
      <c r="M704" s="11"/>
      <c r="N704" s="11"/>
      <c r="O704" s="12">
        <f t="shared" si="12"/>
        <v>790724.99999999988</v>
      </c>
    </row>
    <row r="705" spans="1:15" x14ac:dyDescent="0.3">
      <c r="A705" s="6" t="s">
        <v>2006</v>
      </c>
      <c r="B705" s="7" t="s">
        <v>1878</v>
      </c>
      <c r="C705" s="6" t="s">
        <v>1879</v>
      </c>
      <c r="D705" s="6" t="s">
        <v>1899</v>
      </c>
      <c r="E705" s="6" t="s">
        <v>2007</v>
      </c>
      <c r="F705" s="6" t="s">
        <v>2008</v>
      </c>
      <c r="G705" s="9">
        <v>1</v>
      </c>
      <c r="H705" s="9">
        <v>1</v>
      </c>
      <c r="I705" s="10">
        <v>805000</v>
      </c>
      <c r="J705" s="11">
        <v>120749.99999999997</v>
      </c>
      <c r="K705" s="11"/>
      <c r="L705" s="11">
        <v>684249.99999999988</v>
      </c>
      <c r="M705" s="11"/>
      <c r="N705" s="11"/>
      <c r="O705" s="12">
        <f t="shared" si="12"/>
        <v>804999.99999999988</v>
      </c>
    </row>
    <row r="706" spans="1:15" x14ac:dyDescent="0.3">
      <c r="A706" s="6" t="s">
        <v>2009</v>
      </c>
      <c r="B706" s="7" t="s">
        <v>1878</v>
      </c>
      <c r="C706" s="6" t="s">
        <v>1879</v>
      </c>
      <c r="D706" s="6" t="s">
        <v>1899</v>
      </c>
      <c r="E706" s="6" t="s">
        <v>2010</v>
      </c>
      <c r="F706" s="6" t="s">
        <v>2011</v>
      </c>
      <c r="G706" s="9">
        <v>7</v>
      </c>
      <c r="H706" s="9">
        <v>7</v>
      </c>
      <c r="I706" s="10">
        <v>805000</v>
      </c>
      <c r="J706" s="11">
        <v>120749.99999999997</v>
      </c>
      <c r="K706" s="11">
        <v>684249.99999999988</v>
      </c>
      <c r="L706" s="11"/>
      <c r="M706" s="11"/>
      <c r="N706" s="11"/>
      <c r="O706" s="12">
        <f t="shared" si="12"/>
        <v>804999.99999999988</v>
      </c>
    </row>
    <row r="707" spans="1:15" x14ac:dyDescent="0.3">
      <c r="A707" s="6" t="s">
        <v>2012</v>
      </c>
      <c r="B707" s="7" t="s">
        <v>1878</v>
      </c>
      <c r="C707" s="6" t="s">
        <v>1879</v>
      </c>
      <c r="D707" s="6" t="s">
        <v>1899</v>
      </c>
      <c r="E707" s="6" t="s">
        <v>2013</v>
      </c>
      <c r="F707" s="6" t="s">
        <v>2014</v>
      </c>
      <c r="G707" s="9">
        <v>11</v>
      </c>
      <c r="H707" s="9">
        <v>11</v>
      </c>
      <c r="I707" s="10">
        <v>885500</v>
      </c>
      <c r="J707" s="11">
        <v>132824.99999999997</v>
      </c>
      <c r="K707" s="11"/>
      <c r="L707" s="11">
        <v>752674.99999999988</v>
      </c>
      <c r="M707" s="11"/>
      <c r="N707" s="11"/>
      <c r="O707" s="12">
        <f t="shared" si="12"/>
        <v>885499.99999999988</v>
      </c>
    </row>
    <row r="708" spans="1:15" x14ac:dyDescent="0.3">
      <c r="A708" s="6" t="s">
        <v>2015</v>
      </c>
      <c r="B708" s="7" t="s">
        <v>1878</v>
      </c>
      <c r="C708" s="6" t="s">
        <v>1879</v>
      </c>
      <c r="D708" s="6" t="s">
        <v>1909</v>
      </c>
      <c r="E708" s="6" t="s">
        <v>2016</v>
      </c>
      <c r="F708" s="6" t="s">
        <v>2017</v>
      </c>
      <c r="G708" s="9">
        <v>8</v>
      </c>
      <c r="H708" s="9">
        <v>8</v>
      </c>
      <c r="I708" s="10">
        <v>1035000</v>
      </c>
      <c r="J708" s="11"/>
      <c r="K708" s="11"/>
      <c r="L708" s="11">
        <v>155249.99999999997</v>
      </c>
      <c r="M708" s="11"/>
      <c r="N708" s="11">
        <v>879749.99999999988</v>
      </c>
      <c r="O708" s="12">
        <f t="shared" si="12"/>
        <v>1034999.9999999999</v>
      </c>
    </row>
    <row r="709" spans="1:15" x14ac:dyDescent="0.3">
      <c r="A709" s="6" t="s">
        <v>2018</v>
      </c>
      <c r="B709" s="7" t="s">
        <v>1878</v>
      </c>
      <c r="C709" s="6" t="s">
        <v>1879</v>
      </c>
      <c r="D709" s="6" t="s">
        <v>1909</v>
      </c>
      <c r="E709" s="6" t="s">
        <v>2019</v>
      </c>
      <c r="F709" s="6" t="s">
        <v>2020</v>
      </c>
      <c r="G709" s="8" t="s">
        <v>21</v>
      </c>
      <c r="H709" s="9" t="s">
        <v>21</v>
      </c>
      <c r="I709" s="10">
        <v>1035000</v>
      </c>
      <c r="J709" s="11"/>
      <c r="K709" s="11">
        <v>1035000</v>
      </c>
      <c r="L709" s="11"/>
      <c r="M709" s="11"/>
      <c r="N709" s="11"/>
      <c r="O709" s="12">
        <f t="shared" si="12"/>
        <v>1035000</v>
      </c>
    </row>
    <row r="710" spans="1:15" x14ac:dyDescent="0.3">
      <c r="A710" s="6" t="s">
        <v>2021</v>
      </c>
      <c r="B710" s="7" t="s">
        <v>1878</v>
      </c>
      <c r="C710" s="6" t="s">
        <v>1879</v>
      </c>
      <c r="D710" s="6" t="s">
        <v>1880</v>
      </c>
      <c r="E710" s="6" t="s">
        <v>2022</v>
      </c>
      <c r="F710" s="6" t="s">
        <v>2023</v>
      </c>
      <c r="G710" s="9">
        <v>6</v>
      </c>
      <c r="H710" s="9">
        <v>6</v>
      </c>
      <c r="I710" s="10">
        <v>1173000</v>
      </c>
      <c r="J710" s="11"/>
      <c r="K710" s="11">
        <v>175950</v>
      </c>
      <c r="L710" s="11"/>
      <c r="M710" s="11"/>
      <c r="N710" s="11">
        <v>997050</v>
      </c>
      <c r="O710" s="12">
        <f t="shared" si="12"/>
        <v>1173000</v>
      </c>
    </row>
    <row r="711" spans="1:15" x14ac:dyDescent="0.3">
      <c r="A711" s="6" t="s">
        <v>2024</v>
      </c>
      <c r="B711" s="7" t="s">
        <v>1878</v>
      </c>
      <c r="C711" s="6" t="s">
        <v>1879</v>
      </c>
      <c r="D711" s="6" t="s">
        <v>1880</v>
      </c>
      <c r="E711" s="6" t="s">
        <v>2025</v>
      </c>
      <c r="F711" s="6" t="s">
        <v>2026</v>
      </c>
      <c r="G711" s="9">
        <v>4</v>
      </c>
      <c r="H711" s="9">
        <v>4</v>
      </c>
      <c r="I711" s="10">
        <v>1230500</v>
      </c>
      <c r="J711" s="11"/>
      <c r="K711" s="11">
        <v>184575</v>
      </c>
      <c r="L711" s="11"/>
      <c r="M711" s="11">
        <v>1045925</v>
      </c>
      <c r="N711" s="11"/>
      <c r="O711" s="12">
        <f t="shared" si="12"/>
        <v>1230500</v>
      </c>
    </row>
    <row r="712" spans="1:15" x14ac:dyDescent="0.3">
      <c r="A712" s="6" t="s">
        <v>2027</v>
      </c>
      <c r="B712" s="7" t="s">
        <v>1878</v>
      </c>
      <c r="C712" s="6" t="s">
        <v>1879</v>
      </c>
      <c r="D712" s="6" t="s">
        <v>1899</v>
      </c>
      <c r="E712" t="s">
        <v>2028</v>
      </c>
      <c r="F712" s="6" t="s">
        <v>2005</v>
      </c>
      <c r="G712" s="9">
        <v>4</v>
      </c>
      <c r="H712" s="9">
        <v>4</v>
      </c>
      <c r="I712" s="10">
        <v>1292025</v>
      </c>
      <c r="J712" s="11">
        <v>193803.75</v>
      </c>
      <c r="K712" s="11"/>
      <c r="L712" s="11">
        <v>1098221.25</v>
      </c>
      <c r="M712" s="11"/>
      <c r="N712" s="11"/>
      <c r="O712" s="12">
        <f t="shared" si="12"/>
        <v>1292025</v>
      </c>
    </row>
    <row r="713" spans="1:15" x14ac:dyDescent="0.3">
      <c r="A713" s="6" t="s">
        <v>2029</v>
      </c>
      <c r="B713" s="7" t="s">
        <v>1878</v>
      </c>
      <c r="C713" s="6" t="s">
        <v>1879</v>
      </c>
      <c r="D713" s="6" t="s">
        <v>1899</v>
      </c>
      <c r="E713" s="6" t="s">
        <v>2030</v>
      </c>
      <c r="F713" s="6" t="s">
        <v>2031</v>
      </c>
      <c r="G713" s="9">
        <v>10</v>
      </c>
      <c r="H713" s="9">
        <v>10</v>
      </c>
      <c r="I713" s="10">
        <v>1489250</v>
      </c>
      <c r="J713" s="11">
        <v>223387.5</v>
      </c>
      <c r="K713" s="11"/>
      <c r="L713" s="11">
        <v>1265862.5</v>
      </c>
      <c r="M713" s="11"/>
      <c r="N713" s="11"/>
      <c r="O713" s="12">
        <f t="shared" si="12"/>
        <v>1489250</v>
      </c>
    </row>
    <row r="714" spans="1:15" x14ac:dyDescent="0.3">
      <c r="A714" s="6" t="s">
        <v>2032</v>
      </c>
      <c r="B714" s="7" t="s">
        <v>1878</v>
      </c>
      <c r="C714" s="6" t="s">
        <v>1879</v>
      </c>
      <c r="D714" s="6" t="s">
        <v>1899</v>
      </c>
      <c r="E714" s="6" t="s">
        <v>2033</v>
      </c>
      <c r="F714" s="6" t="s">
        <v>2034</v>
      </c>
      <c r="G714" s="9">
        <v>2</v>
      </c>
      <c r="H714" s="9">
        <v>2</v>
      </c>
      <c r="I714" s="10">
        <v>1557675</v>
      </c>
      <c r="J714" s="11">
        <v>233651.24999999997</v>
      </c>
      <c r="K714" s="11"/>
      <c r="L714" s="11">
        <v>1324023.7499999998</v>
      </c>
      <c r="M714" s="11"/>
      <c r="N714" s="11"/>
      <c r="O714" s="12">
        <f t="shared" si="12"/>
        <v>1557674.9999999998</v>
      </c>
    </row>
    <row r="715" spans="1:15" x14ac:dyDescent="0.3">
      <c r="A715" s="6" t="s">
        <v>2035</v>
      </c>
      <c r="B715" s="7" t="s">
        <v>1878</v>
      </c>
      <c r="C715" s="6" t="s">
        <v>1879</v>
      </c>
      <c r="D715" s="6" t="s">
        <v>1880</v>
      </c>
      <c r="E715" s="6" t="s">
        <v>2036</v>
      </c>
      <c r="F715" s="6" t="s">
        <v>2037</v>
      </c>
      <c r="G715" s="9">
        <v>11</v>
      </c>
      <c r="H715" s="9">
        <v>11</v>
      </c>
      <c r="I715" s="10">
        <v>1725000</v>
      </c>
      <c r="J715" s="11"/>
      <c r="K715" s="11">
        <v>258749.99999999994</v>
      </c>
      <c r="L715" s="11"/>
      <c r="M715" s="11">
        <v>1466249.9999999998</v>
      </c>
      <c r="N715" s="11"/>
      <c r="O715" s="12">
        <f t="shared" si="12"/>
        <v>1724999.9999999998</v>
      </c>
    </row>
    <row r="716" spans="1:15" x14ac:dyDescent="0.3">
      <c r="A716" s="6" t="s">
        <v>2038</v>
      </c>
      <c r="B716" s="7" t="s">
        <v>1878</v>
      </c>
      <c r="C716" s="6" t="s">
        <v>1879</v>
      </c>
      <c r="D716" s="6" t="s">
        <v>1880</v>
      </c>
      <c r="E716" s="6" t="s">
        <v>2039</v>
      </c>
      <c r="F716" s="6" t="s">
        <v>2040</v>
      </c>
      <c r="G716" s="9">
        <v>3</v>
      </c>
      <c r="H716" s="9">
        <v>3</v>
      </c>
      <c r="I716" s="10">
        <v>2012500</v>
      </c>
      <c r="J716" s="11"/>
      <c r="K716" s="11"/>
      <c r="L716" s="11">
        <v>301874.99999999994</v>
      </c>
      <c r="M716" s="11"/>
      <c r="N716" s="11">
        <v>1710624.9999999998</v>
      </c>
      <c r="O716" s="12">
        <f t="shared" si="12"/>
        <v>2012499.9999999998</v>
      </c>
    </row>
    <row r="717" spans="1:15" x14ac:dyDescent="0.3">
      <c r="A717" s="6" t="s">
        <v>2041</v>
      </c>
      <c r="B717" s="7" t="s">
        <v>1878</v>
      </c>
      <c r="C717" s="6" t="s">
        <v>1879</v>
      </c>
      <c r="D717" s="6" t="s">
        <v>1880</v>
      </c>
      <c r="E717" s="6" t="s">
        <v>2042</v>
      </c>
      <c r="F717" s="6" t="s">
        <v>2043</v>
      </c>
      <c r="G717" s="9">
        <v>9</v>
      </c>
      <c r="H717" s="9">
        <v>9</v>
      </c>
      <c r="I717" s="10">
        <v>2300000</v>
      </c>
      <c r="J717" s="11"/>
      <c r="K717" s="11">
        <v>345000</v>
      </c>
      <c r="L717" s="11"/>
      <c r="M717" s="11">
        <v>1955000</v>
      </c>
      <c r="N717" s="11"/>
      <c r="O717" s="12">
        <f t="shared" si="12"/>
        <v>2300000</v>
      </c>
    </row>
    <row r="718" spans="1:15" x14ac:dyDescent="0.3">
      <c r="A718" s="6" t="s">
        <v>2044</v>
      </c>
      <c r="B718" s="7" t="s">
        <v>1878</v>
      </c>
      <c r="C718" s="6" t="s">
        <v>1879</v>
      </c>
      <c r="D718" s="6" t="s">
        <v>1880</v>
      </c>
      <c r="E718" s="6" t="s">
        <v>2045</v>
      </c>
      <c r="F718" s="6" t="s">
        <v>2046</v>
      </c>
      <c r="G718" s="8" t="s">
        <v>21</v>
      </c>
      <c r="H718" s="9" t="s">
        <v>21</v>
      </c>
      <c r="I718" s="10">
        <v>9200000</v>
      </c>
      <c r="J718" s="11"/>
      <c r="K718" s="11">
        <v>2760000</v>
      </c>
      <c r="L718" s="11"/>
      <c r="M718" s="11">
        <v>1840000</v>
      </c>
      <c r="N718" s="11">
        <v>4600000</v>
      </c>
      <c r="O718" s="12">
        <f t="shared" si="12"/>
        <v>9200000</v>
      </c>
    </row>
    <row r="719" spans="1:15" x14ac:dyDescent="0.3">
      <c r="A719" s="6" t="s">
        <v>2047</v>
      </c>
      <c r="B719" s="7" t="s">
        <v>1878</v>
      </c>
      <c r="C719" s="6" t="s">
        <v>1879</v>
      </c>
      <c r="D719" s="6" t="s">
        <v>1880</v>
      </c>
      <c r="E719" s="6" t="s">
        <v>2048</v>
      </c>
      <c r="F719" s="6" t="s">
        <v>2049</v>
      </c>
      <c r="G719" s="8" t="s">
        <v>21</v>
      </c>
      <c r="H719" s="9" t="s">
        <v>21</v>
      </c>
      <c r="I719" s="10">
        <v>10800000</v>
      </c>
      <c r="J719" s="11"/>
      <c r="K719" s="11">
        <v>3240000</v>
      </c>
      <c r="L719" s="11"/>
      <c r="M719" s="11">
        <v>2160000</v>
      </c>
      <c r="N719" s="11">
        <v>5400000</v>
      </c>
      <c r="O719" s="12">
        <f t="shared" si="12"/>
        <v>10800000</v>
      </c>
    </row>
    <row r="720" spans="1:15" x14ac:dyDescent="0.3">
      <c r="A720" s="6" t="s">
        <v>2050</v>
      </c>
      <c r="B720" s="7" t="s">
        <v>2051</v>
      </c>
      <c r="C720" s="6" t="s">
        <v>2052</v>
      </c>
      <c r="D720" s="6" t="s">
        <v>23</v>
      </c>
      <c r="E720" s="6" t="s">
        <v>2053</v>
      </c>
      <c r="F720" s="6" t="s">
        <v>2054</v>
      </c>
      <c r="G720" s="9">
        <v>4</v>
      </c>
      <c r="H720" s="9">
        <v>4</v>
      </c>
      <c r="I720" s="10">
        <v>30000</v>
      </c>
      <c r="J720" s="11">
        <v>30000</v>
      </c>
      <c r="K720" s="11"/>
      <c r="L720" s="11"/>
      <c r="M720" s="11"/>
      <c r="N720" s="11"/>
      <c r="O720" s="12">
        <f t="shared" si="12"/>
        <v>30000</v>
      </c>
    </row>
    <row r="721" spans="1:15" x14ac:dyDescent="0.3">
      <c r="A721" s="6" t="s">
        <v>2055</v>
      </c>
      <c r="B721" s="7" t="s">
        <v>2051</v>
      </c>
      <c r="C721" s="6" t="s">
        <v>2052</v>
      </c>
      <c r="D721" s="6" t="s">
        <v>2052</v>
      </c>
      <c r="E721" s="6" t="s">
        <v>2056</v>
      </c>
      <c r="F721" s="6" t="s">
        <v>2057</v>
      </c>
      <c r="G721" s="8">
        <v>9</v>
      </c>
      <c r="H721" s="9" t="s">
        <v>21</v>
      </c>
      <c r="I721" s="10">
        <v>262000</v>
      </c>
      <c r="J721" s="11">
        <v>262000</v>
      </c>
      <c r="K721" s="11"/>
      <c r="L721" s="11"/>
      <c r="M721" s="11"/>
      <c r="N721" s="11"/>
      <c r="O721" s="12">
        <f t="shared" si="12"/>
        <v>262000</v>
      </c>
    </row>
    <row r="722" spans="1:15" x14ac:dyDescent="0.3">
      <c r="A722" s="6" t="s">
        <v>2058</v>
      </c>
      <c r="B722" s="7" t="s">
        <v>2051</v>
      </c>
      <c r="C722" s="6" t="s">
        <v>2052</v>
      </c>
      <c r="D722" s="6" t="s">
        <v>2052</v>
      </c>
      <c r="E722" s="6" t="s">
        <v>2059</v>
      </c>
      <c r="F722" s="6" t="s">
        <v>2057</v>
      </c>
      <c r="G722" s="8">
        <v>14</v>
      </c>
      <c r="H722" s="9" t="s">
        <v>21</v>
      </c>
      <c r="I722" s="10">
        <v>262000</v>
      </c>
      <c r="J722" s="11">
        <v>262000</v>
      </c>
      <c r="K722" s="11"/>
      <c r="L722" s="11"/>
      <c r="M722" s="11"/>
      <c r="N722" s="11"/>
      <c r="O722" s="12">
        <f t="shared" si="12"/>
        <v>262000</v>
      </c>
    </row>
    <row r="723" spans="1:15" x14ac:dyDescent="0.3">
      <c r="A723" s="6" t="s">
        <v>2060</v>
      </c>
      <c r="B723" s="7" t="s">
        <v>2051</v>
      </c>
      <c r="C723" s="6" t="s">
        <v>2052</v>
      </c>
      <c r="D723" s="6" t="s">
        <v>2052</v>
      </c>
      <c r="E723" s="6" t="s">
        <v>2061</v>
      </c>
      <c r="F723" s="6" t="s">
        <v>2057</v>
      </c>
      <c r="G723" s="8">
        <v>14</v>
      </c>
      <c r="H723" s="9" t="s">
        <v>21</v>
      </c>
      <c r="I723" s="10">
        <v>262000</v>
      </c>
      <c r="J723" s="11">
        <v>262000</v>
      </c>
      <c r="K723" s="11"/>
      <c r="L723" s="11"/>
      <c r="M723" s="11"/>
      <c r="N723" s="11"/>
      <c r="O723" s="12">
        <f t="shared" si="12"/>
        <v>262000</v>
      </c>
    </row>
    <row r="724" spans="1:15" x14ac:dyDescent="0.3">
      <c r="A724" s="6" t="s">
        <v>2062</v>
      </c>
      <c r="B724" s="7" t="s">
        <v>2051</v>
      </c>
      <c r="C724" s="6" t="s">
        <v>2052</v>
      </c>
      <c r="D724" s="6" t="s">
        <v>2052</v>
      </c>
      <c r="E724" s="6" t="s">
        <v>2063</v>
      </c>
      <c r="F724" s="6" t="s">
        <v>2057</v>
      </c>
      <c r="G724" s="9">
        <v>12</v>
      </c>
      <c r="H724" s="9" t="s">
        <v>21</v>
      </c>
      <c r="I724" s="10">
        <v>262000</v>
      </c>
      <c r="J724" s="11">
        <v>262000</v>
      </c>
      <c r="K724" s="11"/>
      <c r="L724" s="11"/>
      <c r="M724" s="11"/>
      <c r="N724" s="11"/>
      <c r="O724" s="12">
        <f t="shared" si="12"/>
        <v>262000</v>
      </c>
    </row>
    <row r="725" spans="1:15" x14ac:dyDescent="0.3">
      <c r="A725" s="6" t="s">
        <v>2064</v>
      </c>
      <c r="B725" s="7" t="s">
        <v>2051</v>
      </c>
      <c r="C725" s="6" t="s">
        <v>2052</v>
      </c>
      <c r="D725" s="6" t="s">
        <v>2052</v>
      </c>
      <c r="E725" s="6" t="s">
        <v>2065</v>
      </c>
      <c r="F725" s="6" t="s">
        <v>2057</v>
      </c>
      <c r="G725" s="9">
        <v>3</v>
      </c>
      <c r="H725" s="9" t="s">
        <v>21</v>
      </c>
      <c r="I725" s="10">
        <v>262000</v>
      </c>
      <c r="J725" s="11">
        <v>262000</v>
      </c>
      <c r="K725" s="11"/>
      <c r="L725" s="11"/>
      <c r="M725" s="11"/>
      <c r="N725" s="11"/>
      <c r="O725" s="12">
        <f t="shared" si="12"/>
        <v>262000</v>
      </c>
    </row>
    <row r="726" spans="1:15" x14ac:dyDescent="0.3">
      <c r="A726" s="6" t="s">
        <v>2066</v>
      </c>
      <c r="B726" s="7" t="s">
        <v>2051</v>
      </c>
      <c r="C726" s="6" t="s">
        <v>2052</v>
      </c>
      <c r="D726" s="6" t="s">
        <v>2052</v>
      </c>
      <c r="E726" s="6" t="s">
        <v>2067</v>
      </c>
      <c r="F726" s="6" t="s">
        <v>2057</v>
      </c>
      <c r="G726" s="9">
        <v>7</v>
      </c>
      <c r="H726" s="9" t="s">
        <v>21</v>
      </c>
      <c r="I726" s="10">
        <v>262000</v>
      </c>
      <c r="J726" s="11">
        <v>262000</v>
      </c>
      <c r="K726" s="11"/>
      <c r="L726" s="11"/>
      <c r="M726" s="11"/>
      <c r="N726" s="11"/>
      <c r="O726" s="12">
        <f t="shared" si="12"/>
        <v>262000</v>
      </c>
    </row>
    <row r="727" spans="1:15" x14ac:dyDescent="0.3">
      <c r="A727" s="6" t="s">
        <v>2068</v>
      </c>
      <c r="B727" s="7" t="s">
        <v>2051</v>
      </c>
      <c r="C727" s="6" t="s">
        <v>2052</v>
      </c>
      <c r="D727" s="6" t="s">
        <v>2052</v>
      </c>
      <c r="E727" s="6" t="s">
        <v>2069</v>
      </c>
      <c r="F727" s="6" t="s">
        <v>2057</v>
      </c>
      <c r="G727" s="9">
        <v>7</v>
      </c>
      <c r="H727" s="9" t="s">
        <v>21</v>
      </c>
      <c r="I727" s="10">
        <v>262000</v>
      </c>
      <c r="J727" s="11">
        <v>262000</v>
      </c>
      <c r="K727" s="11"/>
      <c r="L727" s="11"/>
      <c r="M727" s="11"/>
      <c r="N727" s="11"/>
      <c r="O727" s="12">
        <f t="shared" si="12"/>
        <v>262000</v>
      </c>
    </row>
    <row r="728" spans="1:15" x14ac:dyDescent="0.3">
      <c r="A728" s="6" t="s">
        <v>2070</v>
      </c>
      <c r="B728" s="7" t="s">
        <v>2051</v>
      </c>
      <c r="C728" s="6" t="s">
        <v>2052</v>
      </c>
      <c r="D728" s="6" t="s">
        <v>2052</v>
      </c>
      <c r="E728" s="6" t="s">
        <v>2071</v>
      </c>
      <c r="F728" s="6" t="s">
        <v>2057</v>
      </c>
      <c r="G728" s="9">
        <v>8</v>
      </c>
      <c r="H728" s="9" t="s">
        <v>21</v>
      </c>
      <c r="I728" s="10">
        <v>262000</v>
      </c>
      <c r="J728" s="11">
        <v>262000</v>
      </c>
      <c r="K728" s="11"/>
      <c r="L728" s="11"/>
      <c r="M728" s="11"/>
      <c r="N728" s="11"/>
      <c r="O728" s="12">
        <f t="shared" si="12"/>
        <v>262000</v>
      </c>
    </row>
    <row r="729" spans="1:15" x14ac:dyDescent="0.3">
      <c r="A729" s="6" t="s">
        <v>2072</v>
      </c>
      <c r="B729" s="7" t="s">
        <v>2051</v>
      </c>
      <c r="C729" s="6" t="s">
        <v>2052</v>
      </c>
      <c r="D729" s="6" t="s">
        <v>2052</v>
      </c>
      <c r="E729" s="6" t="s">
        <v>2073</v>
      </c>
      <c r="F729" s="6" t="s">
        <v>2074</v>
      </c>
      <c r="G729" s="9">
        <v>13</v>
      </c>
      <c r="H729" s="9">
        <v>13</v>
      </c>
      <c r="I729" s="10">
        <v>9039000</v>
      </c>
      <c r="J729" s="11">
        <v>903900</v>
      </c>
      <c r="K729" s="11">
        <v>8135100</v>
      </c>
      <c r="L729" s="11"/>
      <c r="M729" s="11"/>
      <c r="N729" s="11"/>
      <c r="O729" s="12">
        <f t="shared" si="12"/>
        <v>9039000</v>
      </c>
    </row>
    <row r="730" spans="1:15" x14ac:dyDescent="0.3">
      <c r="A730" s="6" t="s">
        <v>2075</v>
      </c>
      <c r="B730" s="7" t="s">
        <v>2051</v>
      </c>
      <c r="C730" s="6" t="s">
        <v>2052</v>
      </c>
      <c r="D730" s="6" t="s">
        <v>2052</v>
      </c>
      <c r="E730" s="6" t="s">
        <v>2076</v>
      </c>
      <c r="F730" s="6" t="s">
        <v>2077</v>
      </c>
      <c r="G730" s="9">
        <v>1</v>
      </c>
      <c r="H730" s="9">
        <v>1</v>
      </c>
      <c r="I730" s="10">
        <v>16182500</v>
      </c>
      <c r="J730" s="11"/>
      <c r="K730" s="11"/>
      <c r="L730" s="11"/>
      <c r="M730" s="11">
        <v>16182500</v>
      </c>
      <c r="N730" s="11"/>
      <c r="O730" s="12">
        <f t="shared" si="12"/>
        <v>16182500</v>
      </c>
    </row>
    <row r="731" spans="1:15" x14ac:dyDescent="0.3">
      <c r="A731" s="6" t="s">
        <v>2078</v>
      </c>
      <c r="B731" s="7" t="s">
        <v>2051</v>
      </c>
      <c r="C731" s="6" t="s">
        <v>2052</v>
      </c>
      <c r="D731" s="6" t="s">
        <v>2052</v>
      </c>
      <c r="E731" s="6" t="s">
        <v>2079</v>
      </c>
      <c r="F731" s="6" t="s">
        <v>2080</v>
      </c>
      <c r="G731" s="9">
        <v>13</v>
      </c>
      <c r="H731" s="9">
        <v>13</v>
      </c>
      <c r="I731" s="10">
        <v>16182500</v>
      </c>
      <c r="J731" s="11"/>
      <c r="K731" s="11"/>
      <c r="L731" s="11">
        <v>16182500</v>
      </c>
      <c r="M731" s="11"/>
      <c r="N731" s="11"/>
      <c r="O731" s="12">
        <f t="shared" si="12"/>
        <v>16182500</v>
      </c>
    </row>
    <row r="732" spans="1:15" x14ac:dyDescent="0.3">
      <c r="A732" s="6" t="s">
        <v>2081</v>
      </c>
      <c r="B732" s="7" t="s">
        <v>2082</v>
      </c>
      <c r="C732" s="6" t="s">
        <v>2083</v>
      </c>
      <c r="D732" s="6" t="s">
        <v>2084</v>
      </c>
      <c r="E732" s="6" t="s">
        <v>2085</v>
      </c>
      <c r="F732" s="6" t="s">
        <v>2086</v>
      </c>
      <c r="G732" s="9">
        <v>1</v>
      </c>
      <c r="H732" s="9" t="s">
        <v>21</v>
      </c>
      <c r="I732" s="10">
        <v>450000</v>
      </c>
      <c r="J732" s="11"/>
      <c r="K732" s="11"/>
      <c r="L732" s="11"/>
      <c r="M732" s="11">
        <v>45000</v>
      </c>
      <c r="N732" s="11">
        <v>405000</v>
      </c>
      <c r="O732" s="12">
        <f t="shared" si="12"/>
        <v>450000</v>
      </c>
    </row>
    <row r="733" spans="1:15" x14ac:dyDescent="0.3">
      <c r="A733" s="6" t="s">
        <v>2087</v>
      </c>
      <c r="B733" s="7" t="s">
        <v>2082</v>
      </c>
      <c r="C733" s="6" t="s">
        <v>2083</v>
      </c>
      <c r="D733" s="6" t="s">
        <v>2083</v>
      </c>
      <c r="E733" s="6" t="s">
        <v>2088</v>
      </c>
      <c r="F733" s="6" t="s">
        <v>2089</v>
      </c>
      <c r="G733" s="9">
        <v>14</v>
      </c>
      <c r="H733" s="9" t="s">
        <v>21</v>
      </c>
      <c r="I733" s="10">
        <v>575575</v>
      </c>
      <c r="J733" s="11">
        <v>57558</v>
      </c>
      <c r="K733" s="11">
        <v>518017</v>
      </c>
      <c r="L733" s="11"/>
      <c r="M733" s="11"/>
      <c r="N733" s="11"/>
      <c r="O733" s="12">
        <f t="shared" si="12"/>
        <v>575575</v>
      </c>
    </row>
    <row r="734" spans="1:15" x14ac:dyDescent="0.3">
      <c r="A734" s="6" t="s">
        <v>2090</v>
      </c>
      <c r="B734" s="7" t="s">
        <v>2082</v>
      </c>
      <c r="C734" s="6" t="s">
        <v>2083</v>
      </c>
      <c r="D734" s="6" t="s">
        <v>2084</v>
      </c>
      <c r="E734" s="6" t="s">
        <v>2091</v>
      </c>
      <c r="F734" s="6" t="s">
        <v>2092</v>
      </c>
      <c r="G734" s="9">
        <v>14</v>
      </c>
      <c r="H734" s="9" t="s">
        <v>21</v>
      </c>
      <c r="I734" s="10">
        <v>881032</v>
      </c>
      <c r="J734" s="11">
        <v>88103</v>
      </c>
      <c r="K734" s="11">
        <v>792929</v>
      </c>
      <c r="L734" s="11"/>
      <c r="M734" s="11"/>
      <c r="N734" s="11"/>
      <c r="O734" s="12">
        <f t="shared" si="12"/>
        <v>881032</v>
      </c>
    </row>
    <row r="735" spans="1:15" x14ac:dyDescent="0.3">
      <c r="A735" s="6" t="s">
        <v>2093</v>
      </c>
      <c r="B735" s="7" t="s">
        <v>2082</v>
      </c>
      <c r="C735" s="6" t="s">
        <v>2083</v>
      </c>
      <c r="D735" s="6" t="s">
        <v>2083</v>
      </c>
      <c r="E735" s="6" t="s">
        <v>2094</v>
      </c>
      <c r="F735" s="6" t="s">
        <v>2095</v>
      </c>
      <c r="G735" s="9">
        <v>9</v>
      </c>
      <c r="H735" s="9" t="s">
        <v>21</v>
      </c>
      <c r="I735" s="10">
        <v>1474180</v>
      </c>
      <c r="J735" s="11"/>
      <c r="K735" s="11"/>
      <c r="L735" s="11"/>
      <c r="M735" s="11">
        <v>147418</v>
      </c>
      <c r="N735" s="11">
        <v>1326762</v>
      </c>
      <c r="O735" s="12">
        <f t="shared" si="12"/>
        <v>1474180</v>
      </c>
    </row>
    <row r="736" spans="1:15" x14ac:dyDescent="0.3">
      <c r="A736" s="6" t="s">
        <v>2096</v>
      </c>
      <c r="B736" s="7" t="s">
        <v>2082</v>
      </c>
      <c r="C736" s="6" t="s">
        <v>2083</v>
      </c>
      <c r="D736" s="6" t="s">
        <v>2084</v>
      </c>
      <c r="E736" s="6" t="s">
        <v>2097</v>
      </c>
      <c r="F736" s="6" t="s">
        <v>2098</v>
      </c>
      <c r="G736" s="9">
        <v>7</v>
      </c>
      <c r="H736" s="9" t="s">
        <v>21</v>
      </c>
      <c r="I736" s="10">
        <v>2276078.4900000002</v>
      </c>
      <c r="J736" s="11"/>
      <c r="K736" s="11"/>
      <c r="L736" s="11"/>
      <c r="M736" s="11">
        <v>227607.49</v>
      </c>
      <c r="N736" s="11">
        <v>2048471</v>
      </c>
      <c r="O736" s="12">
        <f t="shared" si="12"/>
        <v>2276078.4900000002</v>
      </c>
    </row>
    <row r="737" spans="1:15" x14ac:dyDescent="0.3">
      <c r="A737" s="6" t="s">
        <v>2099</v>
      </c>
      <c r="B737" s="7" t="s">
        <v>2082</v>
      </c>
      <c r="C737" s="6" t="s">
        <v>2083</v>
      </c>
      <c r="D737" s="6" t="s">
        <v>2083</v>
      </c>
      <c r="E737" s="6" t="s">
        <v>2100</v>
      </c>
      <c r="F737" s="6" t="s">
        <v>2101</v>
      </c>
      <c r="G737" s="9">
        <v>14</v>
      </c>
      <c r="H737" s="9" t="s">
        <v>21</v>
      </c>
      <c r="I737" s="10">
        <v>2308978.4900000002</v>
      </c>
      <c r="J737" s="11"/>
      <c r="K737" s="11"/>
      <c r="L737" s="11">
        <v>230898</v>
      </c>
      <c r="M737" s="11">
        <v>2078080.49</v>
      </c>
      <c r="N737" s="11"/>
      <c r="O737" s="12">
        <f t="shared" si="12"/>
        <v>2308978.4900000002</v>
      </c>
    </row>
    <row r="738" spans="1:15" x14ac:dyDescent="0.3">
      <c r="A738" s="6" t="s">
        <v>2102</v>
      </c>
      <c r="B738" s="7" t="s">
        <v>2082</v>
      </c>
      <c r="C738" s="6" t="s">
        <v>2083</v>
      </c>
      <c r="D738" s="6" t="s">
        <v>2083</v>
      </c>
      <c r="E738" s="6" t="s">
        <v>2103</v>
      </c>
      <c r="F738" s="6" t="s">
        <v>2104</v>
      </c>
      <c r="G738" s="9">
        <v>14</v>
      </c>
      <c r="H738" s="9" t="s">
        <v>21</v>
      </c>
      <c r="I738" s="10">
        <v>3127850</v>
      </c>
      <c r="J738" s="11"/>
      <c r="K738" s="11"/>
      <c r="L738" s="11">
        <v>312785</v>
      </c>
      <c r="M738" s="11">
        <v>2815065</v>
      </c>
      <c r="N738" s="11"/>
      <c r="O738" s="12">
        <f t="shared" si="12"/>
        <v>3127850</v>
      </c>
    </row>
    <row r="739" spans="1:15" x14ac:dyDescent="0.3">
      <c r="A739" s="6" t="s">
        <v>2105</v>
      </c>
      <c r="B739" s="7" t="s">
        <v>2082</v>
      </c>
      <c r="C739" s="6" t="s">
        <v>2083</v>
      </c>
      <c r="D739" s="6" t="s">
        <v>2083</v>
      </c>
      <c r="E739" s="6" t="s">
        <v>2106</v>
      </c>
      <c r="F739" s="6" t="s">
        <v>2107</v>
      </c>
      <c r="G739" s="8">
        <v>2</v>
      </c>
      <c r="H739" s="9" t="s">
        <v>21</v>
      </c>
      <c r="I739" s="10">
        <v>3789492.43</v>
      </c>
      <c r="J739" s="11"/>
      <c r="K739" s="11"/>
      <c r="L739" s="11">
        <v>378949</v>
      </c>
      <c r="M739" s="11">
        <v>3410543.43</v>
      </c>
      <c r="N739" s="11"/>
      <c r="O739" s="12">
        <f t="shared" si="12"/>
        <v>3789492.43</v>
      </c>
    </row>
    <row r="740" spans="1:15" x14ac:dyDescent="0.3">
      <c r="A740" s="6" t="s">
        <v>2108</v>
      </c>
      <c r="B740" s="7" t="s">
        <v>2082</v>
      </c>
      <c r="C740" s="6" t="s">
        <v>2083</v>
      </c>
      <c r="D740" s="6" t="s">
        <v>2083</v>
      </c>
      <c r="E740" s="6" t="s">
        <v>2109</v>
      </c>
      <c r="F740" s="6" t="s">
        <v>2110</v>
      </c>
      <c r="G740" s="9">
        <v>14</v>
      </c>
      <c r="H740" s="9" t="s">
        <v>21</v>
      </c>
      <c r="I740" s="10">
        <v>4033356.4</v>
      </c>
      <c r="J740" s="11"/>
      <c r="K740" s="11">
        <v>403336.4</v>
      </c>
      <c r="L740" s="11">
        <v>3630020</v>
      </c>
      <c r="M740" s="11"/>
      <c r="N740" s="11"/>
      <c r="O740" s="12">
        <f t="shared" si="12"/>
        <v>4033356.4</v>
      </c>
    </row>
    <row r="741" spans="1:15" x14ac:dyDescent="0.3">
      <c r="A741" s="6" t="s">
        <v>2111</v>
      </c>
      <c r="B741" s="7" t="s">
        <v>2082</v>
      </c>
      <c r="C741" s="6" t="s">
        <v>2083</v>
      </c>
      <c r="D741" s="6" t="s">
        <v>2083</v>
      </c>
      <c r="E741" s="6" t="s">
        <v>2112</v>
      </c>
      <c r="F741" s="6" t="s">
        <v>2113</v>
      </c>
      <c r="G741" s="9">
        <v>14</v>
      </c>
      <c r="H741" s="9" t="s">
        <v>21</v>
      </c>
      <c r="I741" s="10">
        <v>5007584</v>
      </c>
      <c r="J741" s="11">
        <v>500758</v>
      </c>
      <c r="K741" s="11"/>
      <c r="L741" s="11"/>
      <c r="M741" s="11">
        <v>4506826</v>
      </c>
      <c r="N741" s="11"/>
      <c r="O741" s="12">
        <f t="shared" si="12"/>
        <v>5007584</v>
      </c>
    </row>
    <row r="742" spans="1:15" x14ac:dyDescent="0.3">
      <c r="A742" s="6" t="s">
        <v>2114</v>
      </c>
      <c r="B742" s="7" t="s">
        <v>2082</v>
      </c>
      <c r="C742" s="6" t="s">
        <v>2083</v>
      </c>
      <c r="D742" s="6" t="s">
        <v>2083</v>
      </c>
      <c r="E742" s="6" t="s">
        <v>2115</v>
      </c>
      <c r="F742" s="6" t="s">
        <v>2116</v>
      </c>
      <c r="G742" s="9">
        <v>14</v>
      </c>
      <c r="H742" s="9" t="s">
        <v>21</v>
      </c>
      <c r="I742" s="10">
        <v>6614190</v>
      </c>
      <c r="J742" s="11">
        <v>661419</v>
      </c>
      <c r="K742" s="11"/>
      <c r="L742" s="11">
        <v>5952771</v>
      </c>
      <c r="M742" s="11"/>
      <c r="N742" s="11"/>
      <c r="O742" s="12">
        <f t="shared" si="12"/>
        <v>6614190</v>
      </c>
    </row>
    <row r="743" spans="1:15" x14ac:dyDescent="0.3">
      <c r="A743" s="6" t="s">
        <v>2117</v>
      </c>
      <c r="B743" s="7" t="s">
        <v>2082</v>
      </c>
      <c r="C743" s="6" t="s">
        <v>2083</v>
      </c>
      <c r="D743" s="6" t="s">
        <v>2083</v>
      </c>
      <c r="E743" s="6" t="s">
        <v>2118</v>
      </c>
      <c r="F743" s="6" t="s">
        <v>2119</v>
      </c>
      <c r="G743" s="9">
        <v>14</v>
      </c>
      <c r="H743" s="9" t="s">
        <v>21</v>
      </c>
      <c r="I743" s="10">
        <v>7318996</v>
      </c>
      <c r="J743" s="11">
        <v>4500000</v>
      </c>
      <c r="K743" s="11"/>
      <c r="L743" s="11"/>
      <c r="M743" s="11"/>
      <c r="N743" s="11">
        <v>2818996</v>
      </c>
      <c r="O743" s="12">
        <f t="shared" si="12"/>
        <v>7318996</v>
      </c>
    </row>
    <row r="744" spans="1:15" x14ac:dyDescent="0.3">
      <c r="A744" s="6" t="s">
        <v>2120</v>
      </c>
      <c r="B744" s="7" t="s">
        <v>2082</v>
      </c>
      <c r="C744" s="6" t="s">
        <v>2083</v>
      </c>
      <c r="D744" s="6" t="s">
        <v>2083</v>
      </c>
      <c r="E744" s="6" t="s">
        <v>2121</v>
      </c>
      <c r="F744" s="6" t="s">
        <v>2122</v>
      </c>
      <c r="G744" s="9">
        <v>14</v>
      </c>
      <c r="H744" s="9" t="s">
        <v>21</v>
      </c>
      <c r="I744" s="10">
        <v>8344274.4900000002</v>
      </c>
      <c r="J744" s="11"/>
      <c r="K744" s="11"/>
      <c r="L744" s="11"/>
      <c r="M744" s="11">
        <v>834428.49</v>
      </c>
      <c r="N744" s="11">
        <v>7509846</v>
      </c>
      <c r="O744" s="12">
        <f t="shared" si="12"/>
        <v>8344274.4900000002</v>
      </c>
    </row>
    <row r="745" spans="1:15" x14ac:dyDescent="0.3">
      <c r="A745" s="6" t="s">
        <v>2123</v>
      </c>
      <c r="B745" s="7" t="s">
        <v>2082</v>
      </c>
      <c r="C745" s="6" t="s">
        <v>2083</v>
      </c>
      <c r="D745" s="6" t="s">
        <v>2083</v>
      </c>
      <c r="E745" s="6" t="s">
        <v>2124</v>
      </c>
      <c r="F745" s="6" t="s">
        <v>2125</v>
      </c>
      <c r="G745" s="9">
        <v>14</v>
      </c>
      <c r="H745" s="9" t="s">
        <v>21</v>
      </c>
      <c r="I745" s="10">
        <v>8983794</v>
      </c>
      <c r="J745" s="11"/>
      <c r="K745" s="11"/>
      <c r="L745" s="11"/>
      <c r="M745" s="11">
        <v>898379</v>
      </c>
      <c r="N745" s="11">
        <v>8085415</v>
      </c>
      <c r="O745" s="12">
        <f t="shared" si="12"/>
        <v>8983794</v>
      </c>
    </row>
    <row r="746" spans="1:15" x14ac:dyDescent="0.3">
      <c r="A746" s="6" t="s">
        <v>2126</v>
      </c>
      <c r="B746" s="7" t="s">
        <v>2082</v>
      </c>
      <c r="C746" s="6" t="s">
        <v>2083</v>
      </c>
      <c r="D746" s="6" t="s">
        <v>2083</v>
      </c>
      <c r="E746" s="6" t="s">
        <v>2127</v>
      </c>
      <c r="F746" s="6" t="s">
        <v>2128</v>
      </c>
      <c r="G746" s="9">
        <v>14</v>
      </c>
      <c r="H746" s="9" t="s">
        <v>21</v>
      </c>
      <c r="I746" s="10">
        <v>20014618.699999999</v>
      </c>
      <c r="J746" s="11">
        <v>2001462</v>
      </c>
      <c r="K746" s="11">
        <v>18013156.699999999</v>
      </c>
      <c r="L746" s="11"/>
      <c r="M746" s="11"/>
      <c r="N746" s="11"/>
      <c r="O746" s="12">
        <f t="shared" si="12"/>
        <v>20014618.699999999</v>
      </c>
    </row>
    <row r="747" spans="1:15" x14ac:dyDescent="0.3">
      <c r="A747" s="6" t="s">
        <v>2129</v>
      </c>
      <c r="B747" s="7" t="s">
        <v>2130</v>
      </c>
      <c r="C747" s="6" t="s">
        <v>2131</v>
      </c>
      <c r="D747" s="6" t="s">
        <v>2132</v>
      </c>
      <c r="E747" s="6" t="s">
        <v>2133</v>
      </c>
      <c r="F747" s="6" t="s">
        <v>2134</v>
      </c>
      <c r="G747" s="8">
        <v>3</v>
      </c>
      <c r="H747" s="9">
        <v>3</v>
      </c>
      <c r="I747" s="10">
        <v>16478.490000000002</v>
      </c>
      <c r="J747" s="11"/>
      <c r="K747" s="11"/>
      <c r="L747" s="11"/>
      <c r="M747" s="11">
        <v>16478.490000000002</v>
      </c>
      <c r="N747" s="11"/>
      <c r="O747" s="12">
        <f t="shared" si="12"/>
        <v>16478.490000000002</v>
      </c>
    </row>
    <row r="748" spans="1:15" x14ac:dyDescent="0.3">
      <c r="A748" s="6" t="s">
        <v>2135</v>
      </c>
      <c r="B748" s="7" t="s">
        <v>2130</v>
      </c>
      <c r="C748" s="6" t="s">
        <v>2131</v>
      </c>
      <c r="D748" s="6" t="s">
        <v>2132</v>
      </c>
      <c r="E748" s="6" t="s">
        <v>2136</v>
      </c>
      <c r="F748" s="6" t="s">
        <v>2134</v>
      </c>
      <c r="G748" s="9">
        <v>1</v>
      </c>
      <c r="H748" s="9">
        <v>1</v>
      </c>
      <c r="I748" s="10">
        <v>16478.490000000002</v>
      </c>
      <c r="J748" s="11"/>
      <c r="K748" s="11">
        <v>16478.490000000002</v>
      </c>
      <c r="L748" s="11"/>
      <c r="M748" s="11"/>
      <c r="N748" s="11"/>
      <c r="O748" s="12">
        <f t="shared" si="12"/>
        <v>16478.490000000002</v>
      </c>
    </row>
    <row r="749" spans="1:15" x14ac:dyDescent="0.3">
      <c r="A749" s="6" t="s">
        <v>2137</v>
      </c>
      <c r="B749" s="7" t="s">
        <v>2130</v>
      </c>
      <c r="C749" s="6" t="s">
        <v>2131</v>
      </c>
      <c r="D749" s="6" t="s">
        <v>2132</v>
      </c>
      <c r="E749" s="6" t="s">
        <v>2138</v>
      </c>
      <c r="F749" s="6" t="s">
        <v>2134</v>
      </c>
      <c r="G749" s="9">
        <v>1</v>
      </c>
      <c r="H749" s="9">
        <v>1</v>
      </c>
      <c r="I749" s="10">
        <v>16478.490000000002</v>
      </c>
      <c r="J749" s="11"/>
      <c r="K749" s="11"/>
      <c r="L749" s="11"/>
      <c r="M749" s="11">
        <v>16478.490000000002</v>
      </c>
      <c r="N749" s="11"/>
      <c r="O749" s="12">
        <f t="shared" si="12"/>
        <v>16478.490000000002</v>
      </c>
    </row>
    <row r="750" spans="1:15" x14ac:dyDescent="0.3">
      <c r="A750" s="6" t="s">
        <v>2139</v>
      </c>
      <c r="B750" s="7" t="s">
        <v>2130</v>
      </c>
      <c r="C750" s="6" t="s">
        <v>2131</v>
      </c>
      <c r="D750" s="6" t="s">
        <v>2132</v>
      </c>
      <c r="E750" s="6" t="s">
        <v>2140</v>
      </c>
      <c r="F750" s="6" t="s">
        <v>2134</v>
      </c>
      <c r="G750" s="9">
        <v>1</v>
      </c>
      <c r="H750" s="9">
        <v>1</v>
      </c>
      <c r="I750" s="10">
        <v>16478.490000000002</v>
      </c>
      <c r="J750" s="11"/>
      <c r="K750" s="11">
        <v>16478.490000000002</v>
      </c>
      <c r="L750" s="11"/>
      <c r="M750" s="11"/>
      <c r="N750" s="11"/>
      <c r="O750" s="12">
        <f t="shared" si="12"/>
        <v>16478.490000000002</v>
      </c>
    </row>
    <row r="751" spans="1:15" x14ac:dyDescent="0.3">
      <c r="A751" s="6" t="s">
        <v>2141</v>
      </c>
      <c r="B751" s="7" t="s">
        <v>2130</v>
      </c>
      <c r="C751" s="6" t="s">
        <v>2131</v>
      </c>
      <c r="D751" s="6" t="s">
        <v>2132</v>
      </c>
      <c r="E751" s="6" t="s">
        <v>2142</v>
      </c>
      <c r="F751" s="6" t="s">
        <v>2134</v>
      </c>
      <c r="G751" s="9">
        <v>10</v>
      </c>
      <c r="H751" s="9">
        <v>10</v>
      </c>
      <c r="I751" s="10">
        <v>16478.490000000002</v>
      </c>
      <c r="J751" s="11"/>
      <c r="K751" s="11">
        <v>16478.490000000002</v>
      </c>
      <c r="L751" s="11"/>
      <c r="M751" s="11"/>
      <c r="N751" s="11"/>
      <c r="O751" s="12">
        <f t="shared" si="12"/>
        <v>16478.490000000002</v>
      </c>
    </row>
    <row r="752" spans="1:15" x14ac:dyDescent="0.3">
      <c r="A752" s="6" t="s">
        <v>2143</v>
      </c>
      <c r="B752" s="7" t="s">
        <v>2130</v>
      </c>
      <c r="C752" s="6" t="s">
        <v>2131</v>
      </c>
      <c r="D752" s="6" t="s">
        <v>2132</v>
      </c>
      <c r="E752" s="6" t="s">
        <v>2144</v>
      </c>
      <c r="F752" s="6" t="s">
        <v>2134</v>
      </c>
      <c r="G752" s="9">
        <v>10</v>
      </c>
      <c r="H752" s="9">
        <v>10</v>
      </c>
      <c r="I752" s="10">
        <v>16478.490000000002</v>
      </c>
      <c r="J752" s="11"/>
      <c r="K752" s="11"/>
      <c r="L752" s="11"/>
      <c r="M752" s="11">
        <v>16478.490000000002</v>
      </c>
      <c r="N752" s="11"/>
      <c r="O752" s="12">
        <f t="shared" si="12"/>
        <v>16478.490000000002</v>
      </c>
    </row>
    <row r="753" spans="1:15" x14ac:dyDescent="0.3">
      <c r="A753" s="6" t="s">
        <v>2145</v>
      </c>
      <c r="B753" s="7" t="s">
        <v>2130</v>
      </c>
      <c r="C753" s="6" t="s">
        <v>2131</v>
      </c>
      <c r="D753" s="6" t="s">
        <v>2132</v>
      </c>
      <c r="E753" s="6" t="s">
        <v>2146</v>
      </c>
      <c r="F753" s="6" t="s">
        <v>2134</v>
      </c>
      <c r="G753" s="9">
        <v>11</v>
      </c>
      <c r="H753" s="9">
        <v>11</v>
      </c>
      <c r="I753" s="10">
        <v>16478.490000000002</v>
      </c>
      <c r="J753" s="11"/>
      <c r="K753" s="11"/>
      <c r="L753" s="11"/>
      <c r="M753" s="11">
        <v>16478.490000000002</v>
      </c>
      <c r="N753" s="11"/>
      <c r="O753" s="12">
        <f t="shared" si="12"/>
        <v>16478.490000000002</v>
      </c>
    </row>
    <row r="754" spans="1:15" x14ac:dyDescent="0.3">
      <c r="A754" s="6" t="s">
        <v>2147</v>
      </c>
      <c r="B754" s="7" t="s">
        <v>2130</v>
      </c>
      <c r="C754" s="6" t="s">
        <v>2131</v>
      </c>
      <c r="D754" s="6" t="s">
        <v>2132</v>
      </c>
      <c r="E754" s="6" t="s">
        <v>2148</v>
      </c>
      <c r="F754" s="6" t="s">
        <v>2134</v>
      </c>
      <c r="G754" s="9">
        <v>13</v>
      </c>
      <c r="H754" s="9">
        <v>13</v>
      </c>
      <c r="I754" s="10">
        <v>16478.490000000002</v>
      </c>
      <c r="J754" s="11"/>
      <c r="K754" s="11"/>
      <c r="L754" s="11"/>
      <c r="M754" s="11">
        <v>16478.490000000002</v>
      </c>
      <c r="N754" s="11"/>
      <c r="O754" s="12">
        <f t="shared" si="12"/>
        <v>16478.490000000002</v>
      </c>
    </row>
    <row r="755" spans="1:15" x14ac:dyDescent="0.3">
      <c r="A755" s="6" t="s">
        <v>2149</v>
      </c>
      <c r="B755" s="7" t="s">
        <v>2130</v>
      </c>
      <c r="C755" s="6" t="s">
        <v>2131</v>
      </c>
      <c r="D755" s="6" t="s">
        <v>2132</v>
      </c>
      <c r="E755" s="6" t="s">
        <v>2150</v>
      </c>
      <c r="F755" s="6" t="s">
        <v>2134</v>
      </c>
      <c r="G755" s="9">
        <v>13</v>
      </c>
      <c r="H755" s="9">
        <v>13</v>
      </c>
      <c r="I755" s="10">
        <v>16478.490000000002</v>
      </c>
      <c r="J755" s="11"/>
      <c r="K755" s="11"/>
      <c r="L755" s="11"/>
      <c r="M755" s="11">
        <v>16478.490000000002</v>
      </c>
      <c r="N755" s="11"/>
      <c r="O755" s="12">
        <f t="shared" si="12"/>
        <v>16478.490000000002</v>
      </c>
    </row>
    <row r="756" spans="1:15" x14ac:dyDescent="0.3">
      <c r="A756" s="6" t="s">
        <v>2151</v>
      </c>
      <c r="B756" s="7" t="s">
        <v>2130</v>
      </c>
      <c r="C756" s="6" t="s">
        <v>2131</v>
      </c>
      <c r="D756" s="6" t="s">
        <v>2132</v>
      </c>
      <c r="E756" s="6" t="s">
        <v>2152</v>
      </c>
      <c r="F756" s="6" t="s">
        <v>2134</v>
      </c>
      <c r="G756" s="9">
        <v>14</v>
      </c>
      <c r="H756" s="9">
        <v>14</v>
      </c>
      <c r="I756" s="10">
        <v>16478.490000000002</v>
      </c>
      <c r="J756" s="11"/>
      <c r="K756" s="11"/>
      <c r="L756" s="11"/>
      <c r="M756" s="11">
        <v>16478.490000000002</v>
      </c>
      <c r="N756" s="11"/>
      <c r="O756" s="12">
        <f t="shared" si="12"/>
        <v>16478.490000000002</v>
      </c>
    </row>
    <row r="757" spans="1:15" x14ac:dyDescent="0.3">
      <c r="A757" s="6" t="s">
        <v>2153</v>
      </c>
      <c r="B757" s="7" t="s">
        <v>2130</v>
      </c>
      <c r="C757" s="6" t="s">
        <v>2131</v>
      </c>
      <c r="D757" s="6" t="s">
        <v>2132</v>
      </c>
      <c r="E757" s="6" t="s">
        <v>2154</v>
      </c>
      <c r="F757" s="6" t="s">
        <v>2134</v>
      </c>
      <c r="G757" s="9">
        <v>2</v>
      </c>
      <c r="H757" s="9">
        <v>2</v>
      </c>
      <c r="I757" s="10">
        <v>16478.490000000002</v>
      </c>
      <c r="J757" s="11"/>
      <c r="K757" s="11"/>
      <c r="L757" s="11"/>
      <c r="M757" s="11">
        <v>16478.490000000002</v>
      </c>
      <c r="N757" s="11"/>
      <c r="O757" s="12">
        <f t="shared" si="12"/>
        <v>16478.490000000002</v>
      </c>
    </row>
    <row r="758" spans="1:15" x14ac:dyDescent="0.3">
      <c r="A758" s="6" t="s">
        <v>2155</v>
      </c>
      <c r="B758" s="7" t="s">
        <v>2130</v>
      </c>
      <c r="C758" s="6" t="s">
        <v>2131</v>
      </c>
      <c r="D758" s="6" t="s">
        <v>2132</v>
      </c>
      <c r="E758" s="6" t="s">
        <v>2156</v>
      </c>
      <c r="F758" s="6" t="s">
        <v>2134</v>
      </c>
      <c r="G758" s="9">
        <v>2</v>
      </c>
      <c r="H758" s="9">
        <v>2</v>
      </c>
      <c r="I758" s="10">
        <v>16478.490000000002</v>
      </c>
      <c r="J758" s="11"/>
      <c r="K758" s="11">
        <v>16478.490000000002</v>
      </c>
      <c r="L758" s="11"/>
      <c r="M758" s="11"/>
      <c r="N758" s="11"/>
      <c r="O758" s="12">
        <f t="shared" si="12"/>
        <v>16478.490000000002</v>
      </c>
    </row>
    <row r="759" spans="1:15" x14ac:dyDescent="0.3">
      <c r="A759" s="6" t="s">
        <v>2157</v>
      </c>
      <c r="B759" s="7" t="s">
        <v>2130</v>
      </c>
      <c r="C759" s="6" t="s">
        <v>2131</v>
      </c>
      <c r="D759" s="6" t="s">
        <v>2132</v>
      </c>
      <c r="E759" s="6" t="s">
        <v>2158</v>
      </c>
      <c r="F759" s="6" t="s">
        <v>2134</v>
      </c>
      <c r="G759" s="9">
        <v>2</v>
      </c>
      <c r="H759" s="9">
        <v>2</v>
      </c>
      <c r="I759" s="10">
        <v>16478.490000000002</v>
      </c>
      <c r="J759" s="11"/>
      <c r="K759" s="11">
        <v>16478.490000000002</v>
      </c>
      <c r="L759" s="11"/>
      <c r="M759" s="11"/>
      <c r="N759" s="11"/>
      <c r="O759" s="12">
        <f t="shared" si="12"/>
        <v>16478.490000000002</v>
      </c>
    </row>
    <row r="760" spans="1:15" x14ac:dyDescent="0.3">
      <c r="A760" s="6" t="s">
        <v>2159</v>
      </c>
      <c r="B760" s="7" t="s">
        <v>2130</v>
      </c>
      <c r="C760" s="6" t="s">
        <v>2131</v>
      </c>
      <c r="D760" s="6" t="s">
        <v>2132</v>
      </c>
      <c r="E760" s="6" t="s">
        <v>2160</v>
      </c>
      <c r="F760" s="6" t="s">
        <v>2134</v>
      </c>
      <c r="G760" s="9">
        <v>3</v>
      </c>
      <c r="H760" s="9">
        <v>3</v>
      </c>
      <c r="I760" s="10">
        <v>16478.490000000002</v>
      </c>
      <c r="J760" s="11"/>
      <c r="K760" s="11"/>
      <c r="L760" s="11"/>
      <c r="M760" s="11">
        <v>16478.490000000002</v>
      </c>
      <c r="N760" s="11"/>
      <c r="O760" s="12">
        <f t="shared" ref="O760:O823" si="13">SUM(J760:N760)</f>
        <v>16478.490000000002</v>
      </c>
    </row>
    <row r="761" spans="1:15" x14ac:dyDescent="0.3">
      <c r="A761" s="6" t="s">
        <v>2161</v>
      </c>
      <c r="B761" s="7" t="s">
        <v>2130</v>
      </c>
      <c r="C761" s="6" t="s">
        <v>2131</v>
      </c>
      <c r="D761" s="6" t="s">
        <v>2132</v>
      </c>
      <c r="E761" s="6" t="s">
        <v>2162</v>
      </c>
      <c r="F761" s="6" t="s">
        <v>2134</v>
      </c>
      <c r="G761" s="9">
        <v>3</v>
      </c>
      <c r="H761" s="9">
        <v>3</v>
      </c>
      <c r="I761" s="10">
        <v>16478.490000000002</v>
      </c>
      <c r="J761" s="11"/>
      <c r="K761" s="11"/>
      <c r="L761" s="11"/>
      <c r="M761" s="11">
        <v>16478.490000000002</v>
      </c>
      <c r="N761" s="11"/>
      <c r="O761" s="12">
        <f t="shared" si="13"/>
        <v>16478.490000000002</v>
      </c>
    </row>
    <row r="762" spans="1:15" x14ac:dyDescent="0.3">
      <c r="A762" s="6" t="s">
        <v>2163</v>
      </c>
      <c r="B762" s="7" t="s">
        <v>2130</v>
      </c>
      <c r="C762" s="6" t="s">
        <v>2131</v>
      </c>
      <c r="D762" s="6" t="s">
        <v>2132</v>
      </c>
      <c r="E762" s="6" t="s">
        <v>2164</v>
      </c>
      <c r="F762" s="6" t="s">
        <v>2134</v>
      </c>
      <c r="G762" s="9">
        <v>4</v>
      </c>
      <c r="H762" s="9">
        <v>4</v>
      </c>
      <c r="I762" s="10">
        <v>16478.490000000002</v>
      </c>
      <c r="J762" s="11"/>
      <c r="K762" s="11">
        <v>16478.490000000002</v>
      </c>
      <c r="L762" s="11"/>
      <c r="M762" s="11"/>
      <c r="N762" s="11"/>
      <c r="O762" s="12">
        <f t="shared" si="13"/>
        <v>16478.490000000002</v>
      </c>
    </row>
    <row r="763" spans="1:15" x14ac:dyDescent="0.3">
      <c r="A763" s="6" t="s">
        <v>2165</v>
      </c>
      <c r="B763" s="7" t="s">
        <v>2130</v>
      </c>
      <c r="C763" s="6" t="s">
        <v>2131</v>
      </c>
      <c r="D763" s="6" t="s">
        <v>2132</v>
      </c>
      <c r="E763" s="6" t="s">
        <v>2166</v>
      </c>
      <c r="F763" s="6" t="s">
        <v>2134</v>
      </c>
      <c r="G763" s="9">
        <v>5</v>
      </c>
      <c r="H763" s="9">
        <v>5</v>
      </c>
      <c r="I763" s="10">
        <v>16478.490000000002</v>
      </c>
      <c r="J763" s="11"/>
      <c r="K763" s="11"/>
      <c r="L763" s="11"/>
      <c r="M763" s="11">
        <v>16478.490000000002</v>
      </c>
      <c r="N763" s="11"/>
      <c r="O763" s="12">
        <f t="shared" si="13"/>
        <v>16478.490000000002</v>
      </c>
    </row>
    <row r="764" spans="1:15" x14ac:dyDescent="0.3">
      <c r="A764" s="6" t="s">
        <v>2167</v>
      </c>
      <c r="B764" s="7" t="s">
        <v>2130</v>
      </c>
      <c r="C764" s="6" t="s">
        <v>2131</v>
      </c>
      <c r="D764" s="6" t="s">
        <v>2132</v>
      </c>
      <c r="E764" s="6" t="s">
        <v>2168</v>
      </c>
      <c r="F764" s="6" t="s">
        <v>2134</v>
      </c>
      <c r="G764" s="9">
        <v>5</v>
      </c>
      <c r="H764" s="9">
        <v>5</v>
      </c>
      <c r="I764" s="10">
        <v>16478.490000000002</v>
      </c>
      <c r="J764" s="11"/>
      <c r="K764" s="11">
        <v>16478.490000000002</v>
      </c>
      <c r="L764" s="11"/>
      <c r="M764" s="11"/>
      <c r="N764" s="11"/>
      <c r="O764" s="12">
        <f t="shared" si="13"/>
        <v>16478.490000000002</v>
      </c>
    </row>
    <row r="765" spans="1:15" x14ac:dyDescent="0.3">
      <c r="A765" s="6" t="s">
        <v>2169</v>
      </c>
      <c r="B765" s="7" t="s">
        <v>2130</v>
      </c>
      <c r="C765" s="6" t="s">
        <v>2131</v>
      </c>
      <c r="D765" s="6" t="s">
        <v>2132</v>
      </c>
      <c r="E765" s="6" t="s">
        <v>2170</v>
      </c>
      <c r="F765" s="6" t="s">
        <v>2134</v>
      </c>
      <c r="G765" s="9">
        <v>5</v>
      </c>
      <c r="H765" s="9">
        <v>5</v>
      </c>
      <c r="I765" s="10">
        <v>16478.490000000002</v>
      </c>
      <c r="J765" s="11"/>
      <c r="K765" s="11"/>
      <c r="L765" s="11"/>
      <c r="M765" s="11">
        <v>16478.490000000002</v>
      </c>
      <c r="N765" s="11"/>
      <c r="O765" s="12">
        <f t="shared" si="13"/>
        <v>16478.490000000002</v>
      </c>
    </row>
    <row r="766" spans="1:15" x14ac:dyDescent="0.3">
      <c r="A766" s="6" t="s">
        <v>2171</v>
      </c>
      <c r="B766" s="7" t="s">
        <v>2130</v>
      </c>
      <c r="C766" s="6" t="s">
        <v>2131</v>
      </c>
      <c r="D766" s="6" t="s">
        <v>2132</v>
      </c>
      <c r="E766" s="6" t="s">
        <v>2172</v>
      </c>
      <c r="F766" s="6" t="s">
        <v>2134</v>
      </c>
      <c r="G766" s="9">
        <v>5</v>
      </c>
      <c r="H766" s="9">
        <v>5</v>
      </c>
      <c r="I766" s="10">
        <v>16478.490000000002</v>
      </c>
      <c r="J766" s="11"/>
      <c r="K766" s="11"/>
      <c r="L766" s="11"/>
      <c r="M766" s="11">
        <v>16478.490000000002</v>
      </c>
      <c r="N766" s="11"/>
      <c r="O766" s="12">
        <f t="shared" si="13"/>
        <v>16478.490000000002</v>
      </c>
    </row>
    <row r="767" spans="1:15" x14ac:dyDescent="0.3">
      <c r="A767" s="6" t="s">
        <v>2173</v>
      </c>
      <c r="B767" s="7" t="s">
        <v>2130</v>
      </c>
      <c r="C767" s="6" t="s">
        <v>2131</v>
      </c>
      <c r="D767" s="6" t="s">
        <v>2132</v>
      </c>
      <c r="E767" s="6" t="s">
        <v>2174</v>
      </c>
      <c r="F767" s="6" t="s">
        <v>2134</v>
      </c>
      <c r="G767" s="9">
        <v>6</v>
      </c>
      <c r="H767" s="9">
        <v>6</v>
      </c>
      <c r="I767" s="10">
        <v>16478.490000000002</v>
      </c>
      <c r="J767" s="11"/>
      <c r="K767" s="11">
        <v>16478.490000000002</v>
      </c>
      <c r="L767" s="11"/>
      <c r="M767" s="11"/>
      <c r="N767" s="11"/>
      <c r="O767" s="12">
        <f t="shared" si="13"/>
        <v>16478.490000000002</v>
      </c>
    </row>
    <row r="768" spans="1:15" x14ac:dyDescent="0.3">
      <c r="A768" s="6" t="s">
        <v>2175</v>
      </c>
      <c r="B768" s="7" t="s">
        <v>2130</v>
      </c>
      <c r="C768" s="6" t="s">
        <v>2131</v>
      </c>
      <c r="D768" s="6" t="s">
        <v>2132</v>
      </c>
      <c r="E768" s="6" t="s">
        <v>2176</v>
      </c>
      <c r="F768" s="6" t="s">
        <v>2134</v>
      </c>
      <c r="G768" s="9">
        <v>6</v>
      </c>
      <c r="H768" s="9">
        <v>6</v>
      </c>
      <c r="I768" s="10">
        <v>16478.490000000002</v>
      </c>
      <c r="J768" s="11"/>
      <c r="K768" s="11">
        <v>16478.490000000002</v>
      </c>
      <c r="L768" s="11"/>
      <c r="M768" s="11"/>
      <c r="N768" s="11"/>
      <c r="O768" s="12">
        <f t="shared" si="13"/>
        <v>16478.490000000002</v>
      </c>
    </row>
    <row r="769" spans="1:15" x14ac:dyDescent="0.3">
      <c r="A769" s="6" t="s">
        <v>2177</v>
      </c>
      <c r="B769" s="7" t="s">
        <v>2130</v>
      </c>
      <c r="C769" s="6" t="s">
        <v>2131</v>
      </c>
      <c r="D769" s="6" t="s">
        <v>2132</v>
      </c>
      <c r="E769" s="6" t="s">
        <v>2178</v>
      </c>
      <c r="F769" s="6" t="s">
        <v>2134</v>
      </c>
      <c r="G769" s="9">
        <v>6</v>
      </c>
      <c r="H769" s="9">
        <v>6</v>
      </c>
      <c r="I769" s="10">
        <v>16478.490000000002</v>
      </c>
      <c r="J769" s="11"/>
      <c r="K769" s="11">
        <v>16478.490000000002</v>
      </c>
      <c r="L769" s="11"/>
      <c r="M769" s="11"/>
      <c r="N769" s="11"/>
      <c r="O769" s="12">
        <f t="shared" si="13"/>
        <v>16478.490000000002</v>
      </c>
    </row>
    <row r="770" spans="1:15" x14ac:dyDescent="0.3">
      <c r="A770" s="6" t="s">
        <v>2179</v>
      </c>
      <c r="B770" s="7" t="s">
        <v>2130</v>
      </c>
      <c r="C770" s="6" t="s">
        <v>2131</v>
      </c>
      <c r="D770" s="6" t="s">
        <v>2132</v>
      </c>
      <c r="E770" s="6" t="s">
        <v>2180</v>
      </c>
      <c r="F770" s="6" t="s">
        <v>2134</v>
      </c>
      <c r="G770" s="9">
        <v>6</v>
      </c>
      <c r="H770" s="9">
        <v>6</v>
      </c>
      <c r="I770" s="10">
        <v>16478.490000000002</v>
      </c>
      <c r="J770" s="11"/>
      <c r="K770" s="11"/>
      <c r="L770" s="11"/>
      <c r="M770" s="11">
        <v>16478.490000000002</v>
      </c>
      <c r="N770" s="11"/>
      <c r="O770" s="12">
        <f t="shared" si="13"/>
        <v>16478.490000000002</v>
      </c>
    </row>
    <row r="771" spans="1:15" x14ac:dyDescent="0.3">
      <c r="A771" s="6" t="s">
        <v>2181</v>
      </c>
      <c r="B771" s="7" t="s">
        <v>2130</v>
      </c>
      <c r="C771" s="6" t="s">
        <v>2131</v>
      </c>
      <c r="D771" s="6" t="s">
        <v>2132</v>
      </c>
      <c r="E771" s="6" t="s">
        <v>2182</v>
      </c>
      <c r="F771" s="6" t="s">
        <v>2134</v>
      </c>
      <c r="G771" s="9">
        <v>6</v>
      </c>
      <c r="H771" s="9">
        <v>6</v>
      </c>
      <c r="I771" s="10">
        <v>16478.490000000002</v>
      </c>
      <c r="J771" s="11"/>
      <c r="K771" s="11"/>
      <c r="L771" s="11"/>
      <c r="M771" s="11">
        <v>16478.490000000002</v>
      </c>
      <c r="N771" s="11"/>
      <c r="O771" s="12">
        <f t="shared" si="13"/>
        <v>16478.490000000002</v>
      </c>
    </row>
    <row r="772" spans="1:15" x14ac:dyDescent="0.3">
      <c r="A772" s="6" t="s">
        <v>2183</v>
      </c>
      <c r="B772" s="7" t="s">
        <v>2130</v>
      </c>
      <c r="C772" s="6" t="s">
        <v>2131</v>
      </c>
      <c r="D772" s="6" t="s">
        <v>2132</v>
      </c>
      <c r="E772" s="6" t="s">
        <v>2184</v>
      </c>
      <c r="F772" s="6" t="s">
        <v>2134</v>
      </c>
      <c r="G772" s="9">
        <v>6</v>
      </c>
      <c r="H772" s="9">
        <v>6</v>
      </c>
      <c r="I772" s="10">
        <v>16478.490000000002</v>
      </c>
      <c r="J772" s="11"/>
      <c r="K772" s="11"/>
      <c r="L772" s="11"/>
      <c r="M772" s="11">
        <v>16478.490000000002</v>
      </c>
      <c r="N772" s="11"/>
      <c r="O772" s="12">
        <f t="shared" si="13"/>
        <v>16478.490000000002</v>
      </c>
    </row>
    <row r="773" spans="1:15" x14ac:dyDescent="0.3">
      <c r="A773" s="6" t="s">
        <v>2185</v>
      </c>
      <c r="B773" s="7" t="s">
        <v>2130</v>
      </c>
      <c r="C773" s="6" t="s">
        <v>2131</v>
      </c>
      <c r="D773" s="6" t="s">
        <v>2132</v>
      </c>
      <c r="E773" s="6" t="s">
        <v>2186</v>
      </c>
      <c r="F773" s="6" t="s">
        <v>2134</v>
      </c>
      <c r="G773" s="9">
        <v>7</v>
      </c>
      <c r="H773" s="9">
        <v>7</v>
      </c>
      <c r="I773" s="10">
        <v>16478.490000000002</v>
      </c>
      <c r="J773" s="11"/>
      <c r="K773" s="11"/>
      <c r="L773" s="11"/>
      <c r="M773" s="11">
        <v>16478.490000000002</v>
      </c>
      <c r="N773" s="11"/>
      <c r="O773" s="12">
        <f t="shared" si="13"/>
        <v>16478.490000000002</v>
      </c>
    </row>
    <row r="774" spans="1:15" x14ac:dyDescent="0.3">
      <c r="A774" s="6" t="s">
        <v>2187</v>
      </c>
      <c r="B774" s="7" t="s">
        <v>2130</v>
      </c>
      <c r="C774" s="6" t="s">
        <v>2131</v>
      </c>
      <c r="D774" s="6" t="s">
        <v>2132</v>
      </c>
      <c r="E774" s="6" t="s">
        <v>2188</v>
      </c>
      <c r="F774" s="6" t="s">
        <v>2134</v>
      </c>
      <c r="G774" s="9">
        <v>7</v>
      </c>
      <c r="H774" s="9">
        <v>7</v>
      </c>
      <c r="I774" s="10">
        <v>16478.490000000002</v>
      </c>
      <c r="J774" s="11"/>
      <c r="K774" s="11"/>
      <c r="L774" s="11"/>
      <c r="M774" s="11">
        <v>16478.490000000002</v>
      </c>
      <c r="N774" s="11"/>
      <c r="O774" s="12">
        <f t="shared" si="13"/>
        <v>16478.490000000002</v>
      </c>
    </row>
    <row r="775" spans="1:15" x14ac:dyDescent="0.3">
      <c r="A775" s="6" t="s">
        <v>2189</v>
      </c>
      <c r="B775" s="7" t="s">
        <v>2130</v>
      </c>
      <c r="C775" s="6" t="s">
        <v>2131</v>
      </c>
      <c r="D775" s="6" t="s">
        <v>2132</v>
      </c>
      <c r="E775" s="6" t="s">
        <v>2190</v>
      </c>
      <c r="F775" s="6" t="s">
        <v>2134</v>
      </c>
      <c r="G775" s="9">
        <v>7</v>
      </c>
      <c r="H775" s="9">
        <v>7</v>
      </c>
      <c r="I775" s="10">
        <v>16478.490000000002</v>
      </c>
      <c r="J775" s="11"/>
      <c r="K775" s="11"/>
      <c r="L775" s="11"/>
      <c r="M775" s="11">
        <v>16478.490000000002</v>
      </c>
      <c r="N775" s="11"/>
      <c r="O775" s="12">
        <f t="shared" si="13"/>
        <v>16478.490000000002</v>
      </c>
    </row>
    <row r="776" spans="1:15" x14ac:dyDescent="0.3">
      <c r="A776" s="6" t="s">
        <v>2191</v>
      </c>
      <c r="B776" s="7" t="s">
        <v>2130</v>
      </c>
      <c r="C776" s="6" t="s">
        <v>2131</v>
      </c>
      <c r="D776" s="6" t="s">
        <v>2132</v>
      </c>
      <c r="E776" s="6" t="s">
        <v>2192</v>
      </c>
      <c r="F776" s="6" t="s">
        <v>2134</v>
      </c>
      <c r="G776" s="9">
        <v>8</v>
      </c>
      <c r="H776" s="9">
        <v>8</v>
      </c>
      <c r="I776" s="10">
        <v>16478.490000000002</v>
      </c>
      <c r="J776" s="11"/>
      <c r="K776" s="11"/>
      <c r="L776" s="11"/>
      <c r="M776" s="11">
        <v>16478.490000000002</v>
      </c>
      <c r="N776" s="11"/>
      <c r="O776" s="12">
        <f t="shared" si="13"/>
        <v>16478.490000000002</v>
      </c>
    </row>
    <row r="777" spans="1:15" x14ac:dyDescent="0.3">
      <c r="A777" s="6" t="s">
        <v>2193</v>
      </c>
      <c r="B777" s="7" t="s">
        <v>2130</v>
      </c>
      <c r="C777" s="6" t="s">
        <v>2131</v>
      </c>
      <c r="D777" s="6" t="s">
        <v>2132</v>
      </c>
      <c r="E777" s="6" t="s">
        <v>2194</v>
      </c>
      <c r="F777" s="6" t="s">
        <v>2134</v>
      </c>
      <c r="G777" s="9">
        <v>9</v>
      </c>
      <c r="H777" s="9">
        <v>9</v>
      </c>
      <c r="I777" s="10">
        <v>16478.490000000002</v>
      </c>
      <c r="J777" s="11"/>
      <c r="K777" s="11"/>
      <c r="L777" s="11"/>
      <c r="M777" s="11">
        <v>16478.490000000002</v>
      </c>
      <c r="N777" s="11"/>
      <c r="O777" s="12">
        <f t="shared" si="13"/>
        <v>16478.490000000002</v>
      </c>
    </row>
    <row r="778" spans="1:15" x14ac:dyDescent="0.3">
      <c r="A778" s="6" t="s">
        <v>2195</v>
      </c>
      <c r="B778" s="7" t="s">
        <v>2130</v>
      </c>
      <c r="C778" s="6" t="s">
        <v>2131</v>
      </c>
      <c r="D778" s="6" t="s">
        <v>2132</v>
      </c>
      <c r="E778" s="6" t="s">
        <v>2196</v>
      </c>
      <c r="F778" s="6" t="s">
        <v>2134</v>
      </c>
      <c r="G778" s="9">
        <v>9</v>
      </c>
      <c r="H778" s="9">
        <v>9</v>
      </c>
      <c r="I778" s="10">
        <v>16478.490000000002</v>
      </c>
      <c r="J778" s="11"/>
      <c r="K778" s="11">
        <v>16478.490000000002</v>
      </c>
      <c r="L778" s="11"/>
      <c r="M778" s="11"/>
      <c r="N778" s="11"/>
      <c r="O778" s="12">
        <f t="shared" si="13"/>
        <v>16478.490000000002</v>
      </c>
    </row>
    <row r="779" spans="1:15" x14ac:dyDescent="0.3">
      <c r="A779" s="6" t="s">
        <v>2197</v>
      </c>
      <c r="B779" s="7" t="s">
        <v>2130</v>
      </c>
      <c r="C779" s="6" t="s">
        <v>2131</v>
      </c>
      <c r="D779" s="6" t="s">
        <v>2132</v>
      </c>
      <c r="E779" s="6" t="s">
        <v>2198</v>
      </c>
      <c r="F779" s="6" t="s">
        <v>2134</v>
      </c>
      <c r="G779" s="9">
        <v>9</v>
      </c>
      <c r="H779" s="9">
        <v>9</v>
      </c>
      <c r="I779" s="10">
        <v>16478.490000000002</v>
      </c>
      <c r="J779" s="11"/>
      <c r="K779" s="11"/>
      <c r="L779" s="11"/>
      <c r="M779" s="11">
        <v>16478.490000000002</v>
      </c>
      <c r="N779" s="11"/>
      <c r="O779" s="12">
        <f t="shared" si="13"/>
        <v>16478.490000000002</v>
      </c>
    </row>
    <row r="780" spans="1:15" x14ac:dyDescent="0.3">
      <c r="A780" s="6" t="s">
        <v>2199</v>
      </c>
      <c r="B780" s="7" t="s">
        <v>2130</v>
      </c>
      <c r="C780" s="6" t="s">
        <v>2131</v>
      </c>
      <c r="D780" s="6" t="s">
        <v>2200</v>
      </c>
      <c r="E780" s="6" t="s">
        <v>2201</v>
      </c>
      <c r="F780" s="6" t="s">
        <v>2134</v>
      </c>
      <c r="G780" s="9">
        <v>12</v>
      </c>
      <c r="H780" s="9" t="s">
        <v>21</v>
      </c>
      <c r="I780" s="10">
        <v>16478.490000000002</v>
      </c>
      <c r="J780" s="11"/>
      <c r="K780" s="11"/>
      <c r="L780" s="11"/>
      <c r="M780" s="11">
        <v>16478.490000000002</v>
      </c>
      <c r="N780" s="11"/>
      <c r="O780" s="12">
        <f t="shared" si="13"/>
        <v>16478.490000000002</v>
      </c>
    </row>
    <row r="781" spans="1:15" x14ac:dyDescent="0.3">
      <c r="A781" s="6" t="s">
        <v>2202</v>
      </c>
      <c r="B781" s="7" t="s">
        <v>2130</v>
      </c>
      <c r="C781" s="6" t="s">
        <v>2131</v>
      </c>
      <c r="D781" s="6" t="s">
        <v>2132</v>
      </c>
      <c r="E781" s="6" t="s">
        <v>2203</v>
      </c>
      <c r="F781" s="6" t="s">
        <v>2134</v>
      </c>
      <c r="G781" s="9">
        <v>14</v>
      </c>
      <c r="H781" s="9" t="s">
        <v>21</v>
      </c>
      <c r="I781" s="10">
        <v>16478.490000000002</v>
      </c>
      <c r="J781" s="11"/>
      <c r="K781" s="11"/>
      <c r="L781" s="11"/>
      <c r="M781" s="11">
        <v>16478.490000000002</v>
      </c>
      <c r="N781" s="11"/>
      <c r="O781" s="12">
        <f t="shared" si="13"/>
        <v>16478.490000000002</v>
      </c>
    </row>
    <row r="782" spans="1:15" x14ac:dyDescent="0.3">
      <c r="A782" s="6" t="s">
        <v>2204</v>
      </c>
      <c r="B782" s="7" t="s">
        <v>2130</v>
      </c>
      <c r="C782" s="6" t="s">
        <v>2131</v>
      </c>
      <c r="D782" s="6" t="s">
        <v>2132</v>
      </c>
      <c r="E782" s="6" t="s">
        <v>2205</v>
      </c>
      <c r="F782" s="6" t="s">
        <v>2134</v>
      </c>
      <c r="G782" s="9">
        <v>14</v>
      </c>
      <c r="H782" s="9" t="s">
        <v>21</v>
      </c>
      <c r="I782" s="10">
        <v>16478.490000000002</v>
      </c>
      <c r="J782" s="11"/>
      <c r="K782" s="11"/>
      <c r="L782" s="11"/>
      <c r="M782" s="11">
        <v>16478.490000000002</v>
      </c>
      <c r="N782" s="11"/>
      <c r="O782" s="12">
        <f t="shared" si="13"/>
        <v>16478.490000000002</v>
      </c>
    </row>
    <row r="783" spans="1:15" x14ac:dyDescent="0.3">
      <c r="A783" s="6" t="s">
        <v>2206</v>
      </c>
      <c r="B783" s="7" t="s">
        <v>2130</v>
      </c>
      <c r="C783" s="6" t="s">
        <v>2131</v>
      </c>
      <c r="D783" s="6" t="s">
        <v>2132</v>
      </c>
      <c r="E783" s="6" t="s">
        <v>2207</v>
      </c>
      <c r="F783" s="6" t="s">
        <v>2134</v>
      </c>
      <c r="G783" s="9">
        <v>2</v>
      </c>
      <c r="H783" s="9" t="s">
        <v>21</v>
      </c>
      <c r="I783" s="10">
        <v>16478.490000000002</v>
      </c>
      <c r="J783" s="11"/>
      <c r="K783" s="11"/>
      <c r="L783" s="11"/>
      <c r="M783" s="11">
        <v>16478.490000000002</v>
      </c>
      <c r="N783" s="11"/>
      <c r="O783" s="12">
        <f t="shared" si="13"/>
        <v>16478.490000000002</v>
      </c>
    </row>
    <row r="784" spans="1:15" x14ac:dyDescent="0.3">
      <c r="A784" s="6" t="s">
        <v>2208</v>
      </c>
      <c r="B784" s="7" t="s">
        <v>2130</v>
      </c>
      <c r="C784" s="6" t="s">
        <v>2131</v>
      </c>
      <c r="D784" s="6" t="s">
        <v>2132</v>
      </c>
      <c r="E784" s="6" t="s">
        <v>2209</v>
      </c>
      <c r="F784" s="6" t="s">
        <v>2134</v>
      </c>
      <c r="G784" s="9">
        <v>2</v>
      </c>
      <c r="H784" s="9" t="s">
        <v>21</v>
      </c>
      <c r="I784" s="10">
        <v>16478.490000000002</v>
      </c>
      <c r="J784" s="11"/>
      <c r="K784" s="11"/>
      <c r="L784" s="11"/>
      <c r="M784" s="11">
        <v>16478.490000000002</v>
      </c>
      <c r="N784" s="11"/>
      <c r="O784" s="12">
        <f t="shared" si="13"/>
        <v>16478.490000000002</v>
      </c>
    </row>
    <row r="785" spans="1:15" x14ac:dyDescent="0.3">
      <c r="A785" s="6" t="s">
        <v>2210</v>
      </c>
      <c r="B785" s="7" t="s">
        <v>2130</v>
      </c>
      <c r="C785" s="6" t="s">
        <v>2131</v>
      </c>
      <c r="D785" s="6" t="s">
        <v>2132</v>
      </c>
      <c r="E785" s="6" t="s">
        <v>2211</v>
      </c>
      <c r="F785" s="6" t="s">
        <v>2134</v>
      </c>
      <c r="G785" s="9">
        <v>2</v>
      </c>
      <c r="H785" s="9" t="s">
        <v>21</v>
      </c>
      <c r="I785" s="10">
        <v>16478.490000000002</v>
      </c>
      <c r="J785" s="11"/>
      <c r="K785" s="11"/>
      <c r="L785" s="11"/>
      <c r="M785" s="11">
        <v>16478.490000000002</v>
      </c>
      <c r="N785" s="11"/>
      <c r="O785" s="12">
        <f t="shared" si="13"/>
        <v>16478.490000000002</v>
      </c>
    </row>
    <row r="786" spans="1:15" x14ac:dyDescent="0.3">
      <c r="A786" s="6" t="s">
        <v>2212</v>
      </c>
      <c r="B786" s="7" t="s">
        <v>2130</v>
      </c>
      <c r="C786" s="6" t="s">
        <v>2131</v>
      </c>
      <c r="D786" s="6" t="s">
        <v>2200</v>
      </c>
      <c r="E786" s="6" t="s">
        <v>2213</v>
      </c>
      <c r="F786" s="6" t="s">
        <v>2134</v>
      </c>
      <c r="G786" s="9">
        <v>2</v>
      </c>
      <c r="H786" s="9" t="s">
        <v>21</v>
      </c>
      <c r="I786" s="10">
        <v>16478.490000000002</v>
      </c>
      <c r="J786" s="11"/>
      <c r="K786" s="11"/>
      <c r="L786" s="11"/>
      <c r="M786" s="11">
        <v>16478.490000000002</v>
      </c>
      <c r="N786" s="11"/>
      <c r="O786" s="12">
        <f t="shared" si="13"/>
        <v>16478.490000000002</v>
      </c>
    </row>
    <row r="787" spans="1:15" x14ac:dyDescent="0.3">
      <c r="A787" s="6" t="s">
        <v>2214</v>
      </c>
      <c r="B787" s="7" t="s">
        <v>2130</v>
      </c>
      <c r="C787" s="6" t="s">
        <v>2131</v>
      </c>
      <c r="D787" s="6" t="s">
        <v>2200</v>
      </c>
      <c r="E787" s="6" t="s">
        <v>2215</v>
      </c>
      <c r="F787" s="6" t="s">
        <v>2134</v>
      </c>
      <c r="G787" s="9">
        <v>2</v>
      </c>
      <c r="H787" s="9" t="s">
        <v>21</v>
      </c>
      <c r="I787" s="10">
        <v>16478.490000000002</v>
      </c>
      <c r="J787" s="11"/>
      <c r="K787" s="11"/>
      <c r="L787" s="11"/>
      <c r="M787" s="11">
        <v>16478.490000000002</v>
      </c>
      <c r="N787" s="11"/>
      <c r="O787" s="12">
        <f t="shared" si="13"/>
        <v>16478.490000000002</v>
      </c>
    </row>
    <row r="788" spans="1:15" x14ac:dyDescent="0.3">
      <c r="A788" s="6" t="s">
        <v>2216</v>
      </c>
      <c r="B788" s="7" t="s">
        <v>2130</v>
      </c>
      <c r="C788" s="6" t="s">
        <v>2131</v>
      </c>
      <c r="D788" s="6" t="s">
        <v>2200</v>
      </c>
      <c r="E788" s="6" t="s">
        <v>2217</v>
      </c>
      <c r="F788" s="6" t="s">
        <v>2134</v>
      </c>
      <c r="G788" s="9">
        <v>3</v>
      </c>
      <c r="H788" s="9" t="s">
        <v>21</v>
      </c>
      <c r="I788" s="10">
        <v>16478.490000000002</v>
      </c>
      <c r="J788" s="11"/>
      <c r="K788" s="11"/>
      <c r="L788" s="11"/>
      <c r="M788" s="11">
        <v>16478.490000000002</v>
      </c>
      <c r="N788" s="11"/>
      <c r="O788" s="12">
        <f t="shared" si="13"/>
        <v>16478.490000000002</v>
      </c>
    </row>
    <row r="789" spans="1:15" x14ac:dyDescent="0.3">
      <c r="A789" s="6" t="s">
        <v>2218</v>
      </c>
      <c r="B789" s="7" t="s">
        <v>2130</v>
      </c>
      <c r="C789" s="6" t="s">
        <v>2131</v>
      </c>
      <c r="D789" s="6" t="s">
        <v>2200</v>
      </c>
      <c r="E789" s="6" t="s">
        <v>2219</v>
      </c>
      <c r="F789" s="6" t="s">
        <v>2134</v>
      </c>
      <c r="G789" s="9">
        <v>7</v>
      </c>
      <c r="H789" s="9" t="s">
        <v>21</v>
      </c>
      <c r="I789" s="10">
        <v>16478.490000000002</v>
      </c>
      <c r="J789" s="11"/>
      <c r="K789" s="11"/>
      <c r="L789" s="11"/>
      <c r="M789" s="11">
        <v>16478.490000000002</v>
      </c>
      <c r="N789" s="11"/>
      <c r="O789" s="12">
        <f t="shared" si="13"/>
        <v>16478.490000000002</v>
      </c>
    </row>
    <row r="790" spans="1:15" x14ac:dyDescent="0.3">
      <c r="A790" s="6" t="s">
        <v>2220</v>
      </c>
      <c r="B790" s="7" t="s">
        <v>2130</v>
      </c>
      <c r="C790" s="6" t="s">
        <v>2131</v>
      </c>
      <c r="D790" s="6" t="s">
        <v>2200</v>
      </c>
      <c r="E790" s="6" t="s">
        <v>2221</v>
      </c>
      <c r="F790" s="6" t="s">
        <v>2134</v>
      </c>
      <c r="G790" s="9">
        <v>8</v>
      </c>
      <c r="H790" s="9" t="s">
        <v>21</v>
      </c>
      <c r="I790" s="10">
        <v>16478.490000000002</v>
      </c>
      <c r="J790" s="11"/>
      <c r="K790" s="11"/>
      <c r="L790" s="11"/>
      <c r="M790" s="11">
        <v>16478.490000000002</v>
      </c>
      <c r="N790" s="11"/>
      <c r="O790" s="12">
        <f t="shared" si="13"/>
        <v>16478.490000000002</v>
      </c>
    </row>
    <row r="791" spans="1:15" x14ac:dyDescent="0.3">
      <c r="A791" s="6" t="s">
        <v>2222</v>
      </c>
      <c r="B791" s="7" t="s">
        <v>2130</v>
      </c>
      <c r="C791" s="6" t="s">
        <v>2131</v>
      </c>
      <c r="D791" s="6" t="s">
        <v>2132</v>
      </c>
      <c r="E791" s="6" t="s">
        <v>2223</v>
      </c>
      <c r="F791" s="6" t="s">
        <v>2224</v>
      </c>
      <c r="G791" s="9">
        <v>1</v>
      </c>
      <c r="H791" s="9">
        <v>1</v>
      </c>
      <c r="I791" s="10">
        <v>52400</v>
      </c>
      <c r="J791" s="11"/>
      <c r="K791" s="11">
        <v>52400</v>
      </c>
      <c r="L791" s="11"/>
      <c r="M791" s="11"/>
      <c r="N791" s="11"/>
      <c r="O791" s="12">
        <f t="shared" si="13"/>
        <v>52400</v>
      </c>
    </row>
    <row r="792" spans="1:15" x14ac:dyDescent="0.3">
      <c r="A792" s="6" t="s">
        <v>2225</v>
      </c>
      <c r="B792" s="7" t="s">
        <v>2130</v>
      </c>
      <c r="C792" s="6" t="s">
        <v>2131</v>
      </c>
      <c r="D792" s="6" t="s">
        <v>2132</v>
      </c>
      <c r="E792" s="6" t="s">
        <v>2226</v>
      </c>
      <c r="F792" s="6" t="s">
        <v>2224</v>
      </c>
      <c r="G792" s="9">
        <v>1</v>
      </c>
      <c r="H792" s="9">
        <v>1</v>
      </c>
      <c r="I792" s="10">
        <v>52400</v>
      </c>
      <c r="J792" s="11"/>
      <c r="K792" s="11">
        <v>52400</v>
      </c>
      <c r="L792" s="11"/>
      <c r="M792" s="11"/>
      <c r="N792" s="11"/>
      <c r="O792" s="12">
        <f t="shared" si="13"/>
        <v>52400</v>
      </c>
    </row>
    <row r="793" spans="1:15" x14ac:dyDescent="0.3">
      <c r="A793" s="6" t="s">
        <v>2227</v>
      </c>
      <c r="B793" s="7" t="s">
        <v>2130</v>
      </c>
      <c r="C793" s="6" t="s">
        <v>2131</v>
      </c>
      <c r="D793" s="6" t="s">
        <v>2132</v>
      </c>
      <c r="E793" s="6" t="s">
        <v>2228</v>
      </c>
      <c r="F793" s="6" t="s">
        <v>2224</v>
      </c>
      <c r="G793" s="9">
        <v>2</v>
      </c>
      <c r="H793" s="9">
        <v>2</v>
      </c>
      <c r="I793" s="10">
        <v>52400</v>
      </c>
      <c r="J793" s="11"/>
      <c r="K793" s="11">
        <v>52400</v>
      </c>
      <c r="L793" s="11"/>
      <c r="M793" s="11"/>
      <c r="N793" s="11"/>
      <c r="O793" s="12">
        <f t="shared" si="13"/>
        <v>52400</v>
      </c>
    </row>
    <row r="794" spans="1:15" x14ac:dyDescent="0.3">
      <c r="A794" s="6" t="s">
        <v>2229</v>
      </c>
      <c r="B794" s="7" t="s">
        <v>2130</v>
      </c>
      <c r="C794" s="6" t="s">
        <v>2131</v>
      </c>
      <c r="D794" s="6" t="s">
        <v>2132</v>
      </c>
      <c r="E794" s="6" t="s">
        <v>2230</v>
      </c>
      <c r="F794" s="6" t="s">
        <v>2224</v>
      </c>
      <c r="G794" s="9">
        <v>2</v>
      </c>
      <c r="H794" s="9">
        <v>2</v>
      </c>
      <c r="I794" s="10">
        <v>52400</v>
      </c>
      <c r="J794" s="11"/>
      <c r="K794" s="11">
        <v>52400</v>
      </c>
      <c r="L794" s="11"/>
      <c r="M794" s="11"/>
      <c r="N794" s="11"/>
      <c r="O794" s="12">
        <f t="shared" si="13"/>
        <v>52400</v>
      </c>
    </row>
    <row r="795" spans="1:15" x14ac:dyDescent="0.3">
      <c r="A795" s="6" t="s">
        <v>2231</v>
      </c>
      <c r="B795" s="7" t="s">
        <v>2130</v>
      </c>
      <c r="C795" s="6" t="s">
        <v>2131</v>
      </c>
      <c r="D795" s="6" t="s">
        <v>2132</v>
      </c>
      <c r="E795" s="6" t="s">
        <v>2232</v>
      </c>
      <c r="F795" s="6" t="s">
        <v>2224</v>
      </c>
      <c r="G795" s="9">
        <v>3</v>
      </c>
      <c r="H795" s="9">
        <v>3</v>
      </c>
      <c r="I795" s="10">
        <v>52400</v>
      </c>
      <c r="J795" s="11"/>
      <c r="K795" s="11">
        <v>52400</v>
      </c>
      <c r="L795" s="11"/>
      <c r="M795" s="11"/>
      <c r="N795" s="11"/>
      <c r="O795" s="12">
        <f t="shared" si="13"/>
        <v>52400</v>
      </c>
    </row>
    <row r="796" spans="1:15" x14ac:dyDescent="0.3">
      <c r="A796" s="6" t="s">
        <v>2233</v>
      </c>
      <c r="B796" s="7" t="s">
        <v>2130</v>
      </c>
      <c r="C796" s="6" t="s">
        <v>2131</v>
      </c>
      <c r="D796" s="6" t="s">
        <v>2132</v>
      </c>
      <c r="E796" s="6" t="s">
        <v>2234</v>
      </c>
      <c r="F796" s="6" t="s">
        <v>2224</v>
      </c>
      <c r="G796" s="9">
        <v>4</v>
      </c>
      <c r="H796" s="9">
        <v>4</v>
      </c>
      <c r="I796" s="10">
        <v>52400</v>
      </c>
      <c r="J796" s="11"/>
      <c r="K796" s="11">
        <v>52400</v>
      </c>
      <c r="L796" s="11"/>
      <c r="M796" s="11"/>
      <c r="N796" s="11"/>
      <c r="O796" s="12">
        <f t="shared" si="13"/>
        <v>52400</v>
      </c>
    </row>
    <row r="797" spans="1:15" x14ac:dyDescent="0.3">
      <c r="A797" s="6" t="s">
        <v>2235</v>
      </c>
      <c r="B797" s="7" t="s">
        <v>2130</v>
      </c>
      <c r="C797" s="6" t="s">
        <v>2131</v>
      </c>
      <c r="D797" s="6" t="s">
        <v>2132</v>
      </c>
      <c r="E797" s="6" t="s">
        <v>2236</v>
      </c>
      <c r="F797" s="6" t="s">
        <v>2224</v>
      </c>
      <c r="G797" s="9">
        <v>5</v>
      </c>
      <c r="H797" s="9">
        <v>5</v>
      </c>
      <c r="I797" s="10">
        <v>52400</v>
      </c>
      <c r="J797" s="11"/>
      <c r="K797" s="11">
        <v>52400</v>
      </c>
      <c r="L797" s="11"/>
      <c r="M797" s="11"/>
      <c r="N797" s="11"/>
      <c r="O797" s="12">
        <f t="shared" si="13"/>
        <v>52400</v>
      </c>
    </row>
    <row r="798" spans="1:15" x14ac:dyDescent="0.3">
      <c r="A798" s="6" t="s">
        <v>2237</v>
      </c>
      <c r="B798" s="7" t="s">
        <v>2130</v>
      </c>
      <c r="C798" s="6" t="s">
        <v>2131</v>
      </c>
      <c r="D798" s="6" t="s">
        <v>2132</v>
      </c>
      <c r="E798" s="6" t="s">
        <v>2238</v>
      </c>
      <c r="F798" s="6" t="s">
        <v>2224</v>
      </c>
      <c r="G798" s="9">
        <v>5</v>
      </c>
      <c r="H798" s="9">
        <v>5</v>
      </c>
      <c r="I798" s="10">
        <v>52400</v>
      </c>
      <c r="J798" s="11"/>
      <c r="K798" s="11">
        <v>5240</v>
      </c>
      <c r="L798" s="11">
        <v>47160</v>
      </c>
      <c r="M798" s="11"/>
      <c r="N798" s="11"/>
      <c r="O798" s="12">
        <f t="shared" si="13"/>
        <v>52400</v>
      </c>
    </row>
    <row r="799" spans="1:15" x14ac:dyDescent="0.3">
      <c r="A799" s="6" t="s">
        <v>2239</v>
      </c>
      <c r="B799" s="7" t="s">
        <v>2130</v>
      </c>
      <c r="C799" s="6" t="s">
        <v>2131</v>
      </c>
      <c r="D799" s="6" t="s">
        <v>2132</v>
      </c>
      <c r="E799" s="6" t="s">
        <v>2240</v>
      </c>
      <c r="F799" s="6" t="s">
        <v>2224</v>
      </c>
      <c r="G799" s="9">
        <v>6</v>
      </c>
      <c r="H799" s="9">
        <v>6</v>
      </c>
      <c r="I799" s="10">
        <v>52400</v>
      </c>
      <c r="J799" s="11"/>
      <c r="K799" s="11">
        <v>52400</v>
      </c>
      <c r="L799" s="11"/>
      <c r="M799" s="11"/>
      <c r="N799" s="11"/>
      <c r="O799" s="12">
        <f t="shared" si="13"/>
        <v>52400</v>
      </c>
    </row>
    <row r="800" spans="1:15" x14ac:dyDescent="0.3">
      <c r="A800" s="6" t="s">
        <v>2241</v>
      </c>
      <c r="B800" s="7" t="s">
        <v>2130</v>
      </c>
      <c r="C800" s="6" t="s">
        <v>2131</v>
      </c>
      <c r="D800" s="6" t="s">
        <v>2132</v>
      </c>
      <c r="E800" s="6" t="s">
        <v>2242</v>
      </c>
      <c r="F800" s="6" t="s">
        <v>2224</v>
      </c>
      <c r="G800" s="9">
        <v>6</v>
      </c>
      <c r="H800" s="9">
        <v>6</v>
      </c>
      <c r="I800" s="10">
        <v>52400</v>
      </c>
      <c r="J800" s="11"/>
      <c r="K800" s="11">
        <v>52400</v>
      </c>
      <c r="L800" s="11"/>
      <c r="M800" s="11"/>
      <c r="N800" s="11"/>
      <c r="O800" s="12">
        <f t="shared" si="13"/>
        <v>52400</v>
      </c>
    </row>
    <row r="801" spans="1:15" x14ac:dyDescent="0.3">
      <c r="A801" s="6" t="s">
        <v>2243</v>
      </c>
      <c r="B801" s="7" t="s">
        <v>2130</v>
      </c>
      <c r="C801" s="6" t="s">
        <v>2131</v>
      </c>
      <c r="D801" s="6" t="s">
        <v>2132</v>
      </c>
      <c r="E801" s="6" t="s">
        <v>2244</v>
      </c>
      <c r="F801" s="6" t="s">
        <v>2224</v>
      </c>
      <c r="G801" s="9">
        <v>6</v>
      </c>
      <c r="H801" s="9">
        <v>6</v>
      </c>
      <c r="I801" s="10">
        <v>52400</v>
      </c>
      <c r="J801" s="11"/>
      <c r="K801" s="11">
        <v>52400</v>
      </c>
      <c r="L801" s="11"/>
      <c r="M801" s="11"/>
      <c r="N801" s="11"/>
      <c r="O801" s="12">
        <f t="shared" si="13"/>
        <v>52400</v>
      </c>
    </row>
    <row r="802" spans="1:15" x14ac:dyDescent="0.3">
      <c r="A802" s="6" t="s">
        <v>2245</v>
      </c>
      <c r="B802" s="7" t="s">
        <v>2130</v>
      </c>
      <c r="C802" s="6" t="s">
        <v>2131</v>
      </c>
      <c r="D802" s="6" t="s">
        <v>2132</v>
      </c>
      <c r="E802" s="6" t="s">
        <v>2246</v>
      </c>
      <c r="F802" s="6" t="s">
        <v>2224</v>
      </c>
      <c r="G802" s="9">
        <v>8</v>
      </c>
      <c r="H802" s="9">
        <v>8</v>
      </c>
      <c r="I802" s="10">
        <v>52400</v>
      </c>
      <c r="J802" s="11"/>
      <c r="K802" s="11">
        <v>52400</v>
      </c>
      <c r="L802" s="11"/>
      <c r="M802" s="11"/>
      <c r="N802" s="11"/>
      <c r="O802" s="12">
        <f t="shared" si="13"/>
        <v>52400</v>
      </c>
    </row>
    <row r="803" spans="1:15" x14ac:dyDescent="0.3">
      <c r="A803" s="6" t="s">
        <v>2247</v>
      </c>
      <c r="B803" s="7" t="s">
        <v>2130</v>
      </c>
      <c r="C803" s="6" t="s">
        <v>2131</v>
      </c>
      <c r="D803" s="6" t="s">
        <v>2132</v>
      </c>
      <c r="E803" s="6" t="s">
        <v>2248</v>
      </c>
      <c r="F803" s="6" t="s">
        <v>2224</v>
      </c>
      <c r="G803" s="9">
        <v>9</v>
      </c>
      <c r="H803" s="9">
        <v>9</v>
      </c>
      <c r="I803" s="10">
        <v>52400</v>
      </c>
      <c r="J803" s="11"/>
      <c r="K803" s="11">
        <v>52400</v>
      </c>
      <c r="L803" s="11"/>
      <c r="M803" s="11"/>
      <c r="N803" s="11"/>
      <c r="O803" s="12">
        <f t="shared" si="13"/>
        <v>52400</v>
      </c>
    </row>
    <row r="804" spans="1:15" x14ac:dyDescent="0.3">
      <c r="A804" s="6" t="s">
        <v>2249</v>
      </c>
      <c r="B804" s="7" t="s">
        <v>2130</v>
      </c>
      <c r="C804" s="6" t="s">
        <v>2131</v>
      </c>
      <c r="D804" s="6" t="s">
        <v>2132</v>
      </c>
      <c r="E804" s="6" t="s">
        <v>2250</v>
      </c>
      <c r="F804" s="6" t="s">
        <v>2224</v>
      </c>
      <c r="G804" s="9">
        <v>10</v>
      </c>
      <c r="H804" s="9" t="s">
        <v>21</v>
      </c>
      <c r="I804" s="10">
        <v>52400</v>
      </c>
      <c r="J804" s="11"/>
      <c r="K804" s="11">
        <v>52400</v>
      </c>
      <c r="L804" s="11"/>
      <c r="M804" s="11"/>
      <c r="N804" s="11"/>
      <c r="O804" s="12">
        <f t="shared" si="13"/>
        <v>52400</v>
      </c>
    </row>
    <row r="805" spans="1:15" x14ac:dyDescent="0.3">
      <c r="A805" s="6" t="s">
        <v>2251</v>
      </c>
      <c r="B805" s="7" t="s">
        <v>2130</v>
      </c>
      <c r="C805" s="6" t="s">
        <v>2131</v>
      </c>
      <c r="D805" s="6" t="s">
        <v>2200</v>
      </c>
      <c r="E805" s="6" t="s">
        <v>2252</v>
      </c>
      <c r="F805" s="6" t="s">
        <v>2253</v>
      </c>
      <c r="G805" s="9">
        <v>2</v>
      </c>
      <c r="H805" s="9" t="s">
        <v>21</v>
      </c>
      <c r="I805" s="10">
        <v>196500</v>
      </c>
      <c r="J805" s="11"/>
      <c r="K805" s="11"/>
      <c r="L805" s="11"/>
      <c r="M805" s="11">
        <v>19650</v>
      </c>
      <c r="N805" s="11">
        <v>176850</v>
      </c>
      <c r="O805" s="12">
        <f t="shared" si="13"/>
        <v>196500</v>
      </c>
    </row>
    <row r="806" spans="1:15" x14ac:dyDescent="0.3">
      <c r="A806" s="6" t="s">
        <v>2254</v>
      </c>
      <c r="B806" s="7" t="s">
        <v>2130</v>
      </c>
      <c r="C806" s="6" t="s">
        <v>2131</v>
      </c>
      <c r="D806" s="6" t="s">
        <v>2200</v>
      </c>
      <c r="E806" s="6" t="s">
        <v>2255</v>
      </c>
      <c r="F806" s="6" t="s">
        <v>2256</v>
      </c>
      <c r="G806" s="9">
        <v>12</v>
      </c>
      <c r="H806" s="9" t="s">
        <v>21</v>
      </c>
      <c r="I806" s="10">
        <v>262000</v>
      </c>
      <c r="J806" s="11"/>
      <c r="K806" s="11"/>
      <c r="L806" s="11"/>
      <c r="M806" s="11">
        <v>26200</v>
      </c>
      <c r="N806" s="11">
        <v>235800</v>
      </c>
      <c r="O806" s="12">
        <f t="shared" si="13"/>
        <v>262000</v>
      </c>
    </row>
    <row r="807" spans="1:15" x14ac:dyDescent="0.3">
      <c r="A807" s="6" t="s">
        <v>2257</v>
      </c>
      <c r="B807" s="7" t="s">
        <v>2130</v>
      </c>
      <c r="C807" s="6" t="s">
        <v>2131</v>
      </c>
      <c r="D807" s="6" t="s">
        <v>2200</v>
      </c>
      <c r="E807" s="6" t="s">
        <v>2258</v>
      </c>
      <c r="F807" s="6" t="s">
        <v>2259</v>
      </c>
      <c r="G807" s="9">
        <v>2</v>
      </c>
      <c r="H807" s="9" t="s">
        <v>21</v>
      </c>
      <c r="I807" s="10">
        <v>262000</v>
      </c>
      <c r="J807" s="11"/>
      <c r="K807" s="11"/>
      <c r="L807" s="11"/>
      <c r="M807" s="11">
        <v>26200</v>
      </c>
      <c r="N807" s="11">
        <v>235800</v>
      </c>
      <c r="O807" s="12">
        <f t="shared" si="13"/>
        <v>262000</v>
      </c>
    </row>
    <row r="808" spans="1:15" x14ac:dyDescent="0.3">
      <c r="A808" s="6" t="s">
        <v>2260</v>
      </c>
      <c r="B808" s="7" t="s">
        <v>2130</v>
      </c>
      <c r="C808" s="6" t="s">
        <v>2131</v>
      </c>
      <c r="D808" s="6" t="s">
        <v>2200</v>
      </c>
      <c r="E808" s="6" t="s">
        <v>2261</v>
      </c>
      <c r="F808" s="6" t="s">
        <v>2262</v>
      </c>
      <c r="G808" s="9">
        <v>5</v>
      </c>
      <c r="H808" s="9" t="s">
        <v>21</v>
      </c>
      <c r="I808" s="10">
        <v>262000</v>
      </c>
      <c r="J808" s="11"/>
      <c r="K808" s="11"/>
      <c r="L808" s="11"/>
      <c r="M808" s="11">
        <v>26200</v>
      </c>
      <c r="N808" s="11">
        <v>235800</v>
      </c>
      <c r="O808" s="12">
        <f t="shared" si="13"/>
        <v>262000</v>
      </c>
    </row>
    <row r="809" spans="1:15" x14ac:dyDescent="0.3">
      <c r="A809" s="6" t="s">
        <v>2263</v>
      </c>
      <c r="B809" s="7" t="s">
        <v>2130</v>
      </c>
      <c r="C809" s="6" t="s">
        <v>2131</v>
      </c>
      <c r="D809" s="6" t="s">
        <v>2132</v>
      </c>
      <c r="E809" s="6" t="s">
        <v>2264</v>
      </c>
      <c r="F809" s="6" t="s">
        <v>2265</v>
      </c>
      <c r="G809" s="9">
        <v>5</v>
      </c>
      <c r="H809" s="9">
        <v>5</v>
      </c>
      <c r="I809" s="10">
        <v>589500</v>
      </c>
      <c r="J809" s="11"/>
      <c r="K809" s="11">
        <v>58950</v>
      </c>
      <c r="L809" s="11">
        <v>530550</v>
      </c>
      <c r="M809" s="11"/>
      <c r="N809" s="11"/>
      <c r="O809" s="12">
        <f t="shared" si="13"/>
        <v>589500</v>
      </c>
    </row>
    <row r="810" spans="1:15" x14ac:dyDescent="0.3">
      <c r="A810" s="6" t="s">
        <v>2266</v>
      </c>
      <c r="B810" s="7" t="s">
        <v>2130</v>
      </c>
      <c r="C810" s="6" t="s">
        <v>2131</v>
      </c>
      <c r="D810" s="6" t="s">
        <v>2132</v>
      </c>
      <c r="E810" s="6" t="s">
        <v>2267</v>
      </c>
      <c r="F810" s="6" t="s">
        <v>2268</v>
      </c>
      <c r="G810" s="9">
        <v>7</v>
      </c>
      <c r="H810" s="9">
        <v>7</v>
      </c>
      <c r="I810" s="10">
        <v>655000</v>
      </c>
      <c r="J810" s="11"/>
      <c r="K810" s="11">
        <v>65500</v>
      </c>
      <c r="L810" s="11">
        <v>589500</v>
      </c>
      <c r="M810" s="11"/>
      <c r="N810" s="11"/>
      <c r="O810" s="12">
        <f t="shared" si="13"/>
        <v>655000</v>
      </c>
    </row>
    <row r="811" spans="1:15" x14ac:dyDescent="0.3">
      <c r="A811" s="6" t="s">
        <v>2269</v>
      </c>
      <c r="B811" s="7" t="s">
        <v>2130</v>
      </c>
      <c r="C811" s="6" t="s">
        <v>2131</v>
      </c>
      <c r="D811" s="6" t="s">
        <v>2200</v>
      </c>
      <c r="E811" s="6" t="s">
        <v>2270</v>
      </c>
      <c r="F811" s="6" t="s">
        <v>2271</v>
      </c>
      <c r="G811" s="9">
        <v>10</v>
      </c>
      <c r="H811" s="9" t="s">
        <v>21</v>
      </c>
      <c r="I811" s="10">
        <v>655000</v>
      </c>
      <c r="J811" s="11"/>
      <c r="K811" s="11"/>
      <c r="L811" s="11"/>
      <c r="M811" s="11">
        <v>65500</v>
      </c>
      <c r="N811" s="11">
        <v>589500</v>
      </c>
      <c r="O811" s="12">
        <f t="shared" si="13"/>
        <v>655000</v>
      </c>
    </row>
    <row r="812" spans="1:15" x14ac:dyDescent="0.3">
      <c r="A812" s="6" t="s">
        <v>2272</v>
      </c>
      <c r="B812" s="7" t="s">
        <v>2130</v>
      </c>
      <c r="C812" s="6" t="s">
        <v>2131</v>
      </c>
      <c r="D812" s="6" t="s">
        <v>2200</v>
      </c>
      <c r="E812" s="6" t="s">
        <v>2273</v>
      </c>
      <c r="F812" s="6" t="s">
        <v>2274</v>
      </c>
      <c r="G812" s="9">
        <v>10</v>
      </c>
      <c r="H812" s="9" t="s">
        <v>21</v>
      </c>
      <c r="I812" s="10">
        <v>655000</v>
      </c>
      <c r="J812" s="11"/>
      <c r="K812" s="11"/>
      <c r="L812" s="11"/>
      <c r="M812" s="11">
        <v>65500</v>
      </c>
      <c r="N812" s="11">
        <v>589500</v>
      </c>
      <c r="O812" s="12">
        <f t="shared" si="13"/>
        <v>655000</v>
      </c>
    </row>
    <row r="813" spans="1:15" x14ac:dyDescent="0.3">
      <c r="A813" s="6" t="s">
        <v>2275</v>
      </c>
      <c r="B813" s="7" t="s">
        <v>2130</v>
      </c>
      <c r="C813" s="6" t="s">
        <v>2131</v>
      </c>
      <c r="D813" s="6" t="s">
        <v>2200</v>
      </c>
      <c r="E813" s="6" t="s">
        <v>2276</v>
      </c>
      <c r="F813" s="6" t="s">
        <v>2277</v>
      </c>
      <c r="G813" s="9">
        <v>2</v>
      </c>
      <c r="H813" s="9" t="s">
        <v>21</v>
      </c>
      <c r="I813" s="10">
        <v>655000</v>
      </c>
      <c r="J813" s="11"/>
      <c r="K813" s="11"/>
      <c r="L813" s="11"/>
      <c r="M813" s="11">
        <v>65500</v>
      </c>
      <c r="N813" s="11">
        <v>589500</v>
      </c>
      <c r="O813" s="12">
        <f t="shared" si="13"/>
        <v>655000</v>
      </c>
    </row>
    <row r="814" spans="1:15" x14ac:dyDescent="0.3">
      <c r="A814" s="6" t="s">
        <v>2278</v>
      </c>
      <c r="B814" s="7" t="s">
        <v>2130</v>
      </c>
      <c r="C814" s="6" t="s">
        <v>2131</v>
      </c>
      <c r="D814" s="6" t="s">
        <v>2200</v>
      </c>
      <c r="E814" s="6" t="s">
        <v>2279</v>
      </c>
      <c r="F814" s="6" t="s">
        <v>2280</v>
      </c>
      <c r="G814" s="9">
        <v>2</v>
      </c>
      <c r="H814" s="9" t="s">
        <v>21</v>
      </c>
      <c r="I814" s="10">
        <v>655000</v>
      </c>
      <c r="J814" s="11"/>
      <c r="K814" s="11"/>
      <c r="L814" s="11"/>
      <c r="M814" s="11">
        <v>65500</v>
      </c>
      <c r="N814" s="11">
        <v>589500</v>
      </c>
      <c r="O814" s="12">
        <f t="shared" si="13"/>
        <v>655000</v>
      </c>
    </row>
    <row r="815" spans="1:15" x14ac:dyDescent="0.3">
      <c r="A815" s="6" t="s">
        <v>2281</v>
      </c>
      <c r="B815" s="7" t="s">
        <v>2130</v>
      </c>
      <c r="C815" s="6" t="s">
        <v>2131</v>
      </c>
      <c r="D815" s="6" t="s">
        <v>2200</v>
      </c>
      <c r="E815" s="6" t="s">
        <v>2282</v>
      </c>
      <c r="F815" s="6" t="s">
        <v>2280</v>
      </c>
      <c r="G815" s="9">
        <v>5</v>
      </c>
      <c r="H815" s="9" t="s">
        <v>21</v>
      </c>
      <c r="I815" s="10">
        <v>655000</v>
      </c>
      <c r="J815" s="11"/>
      <c r="K815" s="11"/>
      <c r="L815" s="11"/>
      <c r="M815" s="11">
        <v>65500</v>
      </c>
      <c r="N815" s="11">
        <v>589500</v>
      </c>
      <c r="O815" s="12">
        <f t="shared" si="13"/>
        <v>655000</v>
      </c>
    </row>
    <row r="816" spans="1:15" x14ac:dyDescent="0.3">
      <c r="A816" s="6" t="s">
        <v>2283</v>
      </c>
      <c r="B816" s="7" t="s">
        <v>2130</v>
      </c>
      <c r="C816" s="6" t="s">
        <v>2131</v>
      </c>
      <c r="D816" s="6" t="s">
        <v>2132</v>
      </c>
      <c r="E816" s="6" t="s">
        <v>2284</v>
      </c>
      <c r="F816" s="6" t="s">
        <v>2285</v>
      </c>
      <c r="G816" s="9">
        <v>3</v>
      </c>
      <c r="H816" s="9">
        <v>3</v>
      </c>
      <c r="I816" s="10">
        <v>786000</v>
      </c>
      <c r="J816" s="11"/>
      <c r="K816" s="11">
        <v>78600</v>
      </c>
      <c r="L816" s="11">
        <v>707400</v>
      </c>
      <c r="M816" s="11"/>
      <c r="N816" s="11"/>
      <c r="O816" s="12">
        <f t="shared" si="13"/>
        <v>786000</v>
      </c>
    </row>
    <row r="817" spans="1:15" x14ac:dyDescent="0.3">
      <c r="A817" s="6" t="s">
        <v>2286</v>
      </c>
      <c r="B817" s="7" t="s">
        <v>2130</v>
      </c>
      <c r="C817" s="6" t="s">
        <v>2131</v>
      </c>
      <c r="D817" s="6" t="s">
        <v>2200</v>
      </c>
      <c r="E817" s="6" t="s">
        <v>2287</v>
      </c>
      <c r="F817" s="6" t="s">
        <v>2288</v>
      </c>
      <c r="G817" s="9">
        <v>2</v>
      </c>
      <c r="H817" s="9" t="s">
        <v>21</v>
      </c>
      <c r="I817" s="10">
        <v>1310000</v>
      </c>
      <c r="J817" s="11"/>
      <c r="K817" s="11">
        <v>131000</v>
      </c>
      <c r="L817" s="11">
        <v>1179000</v>
      </c>
      <c r="M817" s="11"/>
      <c r="N817" s="11"/>
      <c r="O817" s="12">
        <f t="shared" si="13"/>
        <v>1310000</v>
      </c>
    </row>
    <row r="818" spans="1:15" x14ac:dyDescent="0.3">
      <c r="A818" s="6" t="s">
        <v>2289</v>
      </c>
      <c r="B818" s="7" t="s">
        <v>2130</v>
      </c>
      <c r="C818" s="6" t="s">
        <v>2131</v>
      </c>
      <c r="D818" s="6" t="s">
        <v>2200</v>
      </c>
      <c r="E818" s="6" t="s">
        <v>2290</v>
      </c>
      <c r="F818" s="6" t="s">
        <v>2291</v>
      </c>
      <c r="G818" s="9">
        <v>12</v>
      </c>
      <c r="H818" s="9" t="s">
        <v>21</v>
      </c>
      <c r="I818" s="10">
        <v>1965000</v>
      </c>
      <c r="J818" s="11"/>
      <c r="K818" s="11"/>
      <c r="L818" s="11"/>
      <c r="M818" s="11">
        <v>196500</v>
      </c>
      <c r="N818" s="11">
        <v>1768500</v>
      </c>
      <c r="O818" s="12">
        <f t="shared" si="13"/>
        <v>1965000</v>
      </c>
    </row>
    <row r="819" spans="1:15" x14ac:dyDescent="0.3">
      <c r="A819" s="6" t="s">
        <v>2292</v>
      </c>
      <c r="B819" s="7" t="s">
        <v>2130</v>
      </c>
      <c r="C819" s="6" t="s">
        <v>2131</v>
      </c>
      <c r="D819" s="6" t="s">
        <v>2200</v>
      </c>
      <c r="E819" s="6" t="s">
        <v>2293</v>
      </c>
      <c r="F819" s="6" t="s">
        <v>2294</v>
      </c>
      <c r="G819" s="8" t="s">
        <v>21</v>
      </c>
      <c r="H819" s="9" t="s">
        <v>21</v>
      </c>
      <c r="I819" s="10">
        <v>1992346.44</v>
      </c>
      <c r="J819" s="11">
        <v>199234.64</v>
      </c>
      <c r="K819" s="11">
        <v>1793111.8</v>
      </c>
      <c r="L819" s="11"/>
      <c r="M819" s="11"/>
      <c r="N819" s="11"/>
      <c r="O819" s="12">
        <f t="shared" si="13"/>
        <v>1992346.44</v>
      </c>
    </row>
    <row r="820" spans="1:15" x14ac:dyDescent="0.3">
      <c r="A820" s="6" t="s">
        <v>2295</v>
      </c>
      <c r="B820" s="7" t="s">
        <v>2130</v>
      </c>
      <c r="C820" s="6" t="s">
        <v>2131</v>
      </c>
      <c r="D820" s="6" t="s">
        <v>2132</v>
      </c>
      <c r="E820" s="6" t="s">
        <v>2296</v>
      </c>
      <c r="F820" s="6" t="s">
        <v>2297</v>
      </c>
      <c r="G820" s="9">
        <v>14</v>
      </c>
      <c r="H820" s="9">
        <v>14</v>
      </c>
      <c r="I820" s="10">
        <v>10218000</v>
      </c>
      <c r="J820" s="11"/>
      <c r="K820" s="11">
        <v>1021800</v>
      </c>
      <c r="L820" s="11">
        <v>9196200</v>
      </c>
      <c r="M820" s="11"/>
      <c r="N820" s="11"/>
      <c r="O820" s="12">
        <f t="shared" si="13"/>
        <v>10218000</v>
      </c>
    </row>
    <row r="821" spans="1:15" x14ac:dyDescent="0.3">
      <c r="A821" s="6" t="s">
        <v>2298</v>
      </c>
      <c r="B821" s="7" t="s">
        <v>2130</v>
      </c>
      <c r="C821" s="6" t="s">
        <v>2131</v>
      </c>
      <c r="D821" s="6" t="s">
        <v>2132</v>
      </c>
      <c r="E821" s="6" t="s">
        <v>2299</v>
      </c>
      <c r="F821" s="6" t="s">
        <v>2300</v>
      </c>
      <c r="G821" s="9">
        <v>6</v>
      </c>
      <c r="H821" s="9">
        <v>6</v>
      </c>
      <c r="I821" s="10">
        <v>16768000</v>
      </c>
      <c r="J821" s="11"/>
      <c r="K821" s="11">
        <v>4192000</v>
      </c>
      <c r="L821" s="11">
        <v>1676800</v>
      </c>
      <c r="M821" s="11">
        <v>10899200</v>
      </c>
      <c r="N821" s="11"/>
      <c r="O821" s="12">
        <f t="shared" si="13"/>
        <v>16768000</v>
      </c>
    </row>
    <row r="822" spans="1:15" x14ac:dyDescent="0.3">
      <c r="A822" s="6" t="s">
        <v>2301</v>
      </c>
      <c r="B822" s="7" t="s">
        <v>2130</v>
      </c>
      <c r="C822" s="6" t="s">
        <v>2131</v>
      </c>
      <c r="D822" s="6" t="s">
        <v>2200</v>
      </c>
      <c r="E822" s="6" t="s">
        <v>2302</v>
      </c>
      <c r="F822" s="6" t="s">
        <v>2303</v>
      </c>
      <c r="G822" s="8">
        <v>3</v>
      </c>
      <c r="H822" s="9" t="s">
        <v>21</v>
      </c>
      <c r="I822" s="10">
        <v>50000000</v>
      </c>
      <c r="J822" s="11">
        <v>50000000</v>
      </c>
      <c r="K822" s="11"/>
      <c r="L822" s="11"/>
      <c r="M822" s="11"/>
      <c r="N822" s="11"/>
      <c r="O822" s="12">
        <f t="shared" si="13"/>
        <v>50000000</v>
      </c>
    </row>
    <row r="823" spans="1:15" x14ac:dyDescent="0.3">
      <c r="A823" s="6" t="s">
        <v>2304</v>
      </c>
      <c r="B823" s="7" t="s">
        <v>2305</v>
      </c>
      <c r="C823" s="6" t="s">
        <v>2306</v>
      </c>
      <c r="D823" s="6" t="s">
        <v>23</v>
      </c>
      <c r="E823" s="6" t="s">
        <v>2307</v>
      </c>
      <c r="F823" s="6" t="s">
        <v>2308</v>
      </c>
      <c r="G823" s="9">
        <v>3</v>
      </c>
      <c r="H823" s="9">
        <v>3</v>
      </c>
      <c r="I823" s="10">
        <v>1000000</v>
      </c>
      <c r="J823" s="11"/>
      <c r="K823" s="11"/>
      <c r="L823" s="11"/>
      <c r="M823" s="11"/>
      <c r="N823" s="11">
        <v>1000000</v>
      </c>
      <c r="O823" s="12">
        <f t="shared" si="13"/>
        <v>1000000</v>
      </c>
    </row>
    <row r="824" spans="1:15" x14ac:dyDescent="0.3">
      <c r="A824" s="6" t="s">
        <v>2309</v>
      </c>
      <c r="B824" s="7" t="s">
        <v>2305</v>
      </c>
      <c r="C824" s="6" t="s">
        <v>2306</v>
      </c>
      <c r="D824" s="6" t="s">
        <v>23</v>
      </c>
      <c r="E824" s="6" t="s">
        <v>2310</v>
      </c>
      <c r="F824" s="6" t="s">
        <v>2311</v>
      </c>
      <c r="G824" s="9">
        <v>1</v>
      </c>
      <c r="H824" s="9">
        <v>1</v>
      </c>
      <c r="I824" s="10">
        <v>2000000</v>
      </c>
      <c r="J824" s="11"/>
      <c r="K824" s="11"/>
      <c r="L824" s="11"/>
      <c r="M824" s="11"/>
      <c r="N824" s="11">
        <v>2000000</v>
      </c>
      <c r="O824" s="12">
        <f t="shared" ref="O824:O838" si="14">SUM(J824:N824)</f>
        <v>2000000</v>
      </c>
    </row>
    <row r="825" spans="1:15" x14ac:dyDescent="0.3">
      <c r="A825" s="6" t="s">
        <v>2312</v>
      </c>
      <c r="B825" s="7" t="s">
        <v>2305</v>
      </c>
      <c r="C825" s="6" t="s">
        <v>2306</v>
      </c>
      <c r="D825" s="6" t="s">
        <v>23</v>
      </c>
      <c r="E825" s="6" t="s">
        <v>2313</v>
      </c>
      <c r="F825" s="6" t="s">
        <v>2314</v>
      </c>
      <c r="G825" s="9">
        <v>11</v>
      </c>
      <c r="H825" s="9">
        <v>11</v>
      </c>
      <c r="I825" s="10">
        <v>3500000</v>
      </c>
      <c r="J825" s="11"/>
      <c r="K825" s="11"/>
      <c r="L825" s="11"/>
      <c r="M825" s="11"/>
      <c r="N825" s="11">
        <v>3500000</v>
      </c>
      <c r="O825" s="12">
        <f t="shared" si="14"/>
        <v>3500000</v>
      </c>
    </row>
    <row r="826" spans="1:15" x14ac:dyDescent="0.3">
      <c r="A826" s="6" t="s">
        <v>2315</v>
      </c>
      <c r="B826" s="7" t="s">
        <v>2305</v>
      </c>
      <c r="C826" s="6" t="s">
        <v>2306</v>
      </c>
      <c r="D826" s="6" t="s">
        <v>2306</v>
      </c>
      <c r="E826" s="6" t="s">
        <v>2316</v>
      </c>
      <c r="F826" s="6" t="s">
        <v>2317</v>
      </c>
      <c r="G826" s="8" t="s">
        <v>21</v>
      </c>
      <c r="H826" s="9" t="s">
        <v>21</v>
      </c>
      <c r="I826" s="10">
        <v>29200000</v>
      </c>
      <c r="J826" s="25">
        <f>4794816.21+200000</f>
        <v>4994816.21</v>
      </c>
      <c r="K826" s="18">
        <f>4602554.1-100000</f>
        <v>4502554.0999999996</v>
      </c>
      <c r="L826" s="18">
        <v>6009069.9699999997</v>
      </c>
      <c r="M826" s="18">
        <v>6464108.3399999999</v>
      </c>
      <c r="N826" s="18">
        <f>9620000-2390548.62</f>
        <v>7229451.3799999999</v>
      </c>
      <c r="O826" s="12">
        <f t="shared" si="14"/>
        <v>29199999.999999996</v>
      </c>
    </row>
    <row r="827" spans="1:15" x14ac:dyDescent="0.3">
      <c r="A827" s="6" t="s">
        <v>2318</v>
      </c>
      <c r="B827" s="7" t="s">
        <v>2305</v>
      </c>
      <c r="C827" s="6" t="s">
        <v>2306</v>
      </c>
      <c r="D827" s="6" t="s">
        <v>2319</v>
      </c>
      <c r="E827" s="6" t="s">
        <v>2320</v>
      </c>
      <c r="F827" s="6" t="s">
        <v>2321</v>
      </c>
      <c r="G827" s="8" t="s">
        <v>21</v>
      </c>
      <c r="H827" s="9" t="s">
        <v>21</v>
      </c>
      <c r="I827" s="10">
        <v>36600000</v>
      </c>
      <c r="J827" s="18">
        <f>4794816.2</f>
        <v>4794816.2</v>
      </c>
      <c r="K827" s="18">
        <f>4602554.11+100000</f>
        <v>4702554.1100000003</v>
      </c>
      <c r="L827" s="18">
        <v>6009069.9800000004</v>
      </c>
      <c r="M827" s="18">
        <v>11164108.339999989</v>
      </c>
      <c r="N827" s="18">
        <f>12320000-2390548.63</f>
        <v>9929451.370000001</v>
      </c>
      <c r="O827" s="12">
        <f t="shared" si="14"/>
        <v>36599999.999999985</v>
      </c>
    </row>
    <row r="828" spans="1:15" x14ac:dyDescent="0.3">
      <c r="A828" s="6" t="s">
        <v>2322</v>
      </c>
      <c r="B828" s="7" t="s">
        <v>2323</v>
      </c>
      <c r="C828" s="6" t="s">
        <v>2319</v>
      </c>
      <c r="D828" s="6" t="s">
        <v>23</v>
      </c>
      <c r="E828" s="30" t="s">
        <v>2324</v>
      </c>
      <c r="F828" s="6" t="s">
        <v>2325</v>
      </c>
      <c r="G828" s="9">
        <v>3</v>
      </c>
      <c r="H828" s="9">
        <v>3</v>
      </c>
      <c r="I828" s="10">
        <v>2000000</v>
      </c>
      <c r="J828" s="11">
        <v>400000</v>
      </c>
      <c r="K828" s="11">
        <v>400000</v>
      </c>
      <c r="L828" s="11">
        <v>400000</v>
      </c>
      <c r="M828" s="11">
        <v>400000</v>
      </c>
      <c r="N828" s="11">
        <v>400000</v>
      </c>
      <c r="O828" s="12">
        <f t="shared" si="14"/>
        <v>2000000</v>
      </c>
    </row>
    <row r="829" spans="1:15" x14ac:dyDescent="0.3">
      <c r="A829" s="6" t="s">
        <v>2326</v>
      </c>
      <c r="B829" s="7" t="s">
        <v>2323</v>
      </c>
      <c r="C829" s="6" t="s">
        <v>2319</v>
      </c>
      <c r="D829" s="6" t="s">
        <v>2327</v>
      </c>
      <c r="E829" s="6" t="s">
        <v>2328</v>
      </c>
      <c r="F829" s="6" t="s">
        <v>2329</v>
      </c>
      <c r="G829" s="8" t="s">
        <v>21</v>
      </c>
      <c r="H829" s="9" t="s">
        <v>21</v>
      </c>
      <c r="I829" s="10">
        <v>24400000</v>
      </c>
      <c r="J829" s="11">
        <v>4880000</v>
      </c>
      <c r="K829" s="11">
        <v>4880000</v>
      </c>
      <c r="L829" s="11">
        <v>4880000</v>
      </c>
      <c r="M829" s="11">
        <v>4880000</v>
      </c>
      <c r="N829" s="11">
        <v>4880000</v>
      </c>
      <c r="O829" s="12">
        <f t="shared" si="14"/>
        <v>24400000</v>
      </c>
    </row>
    <row r="830" spans="1:15" x14ac:dyDescent="0.3">
      <c r="A830" s="6" t="s">
        <v>2330</v>
      </c>
      <c r="B830" s="7" t="s">
        <v>2331</v>
      </c>
      <c r="C830" s="6" t="s">
        <v>2332</v>
      </c>
      <c r="D830" s="6" t="s">
        <v>23</v>
      </c>
      <c r="E830" s="6" t="s">
        <v>2333</v>
      </c>
      <c r="F830" s="6" t="s">
        <v>2334</v>
      </c>
      <c r="G830" s="9">
        <v>10</v>
      </c>
      <c r="H830" s="9">
        <v>10</v>
      </c>
      <c r="I830" s="10">
        <v>500000</v>
      </c>
      <c r="J830" s="11"/>
      <c r="K830" s="11">
        <v>125000</v>
      </c>
      <c r="L830" s="11">
        <v>125000</v>
      </c>
      <c r="M830" s="11">
        <v>125000</v>
      </c>
      <c r="N830" s="11">
        <v>125000</v>
      </c>
      <c r="O830" s="12">
        <f t="shared" si="14"/>
        <v>500000</v>
      </c>
    </row>
    <row r="831" spans="1:15" x14ac:dyDescent="0.3">
      <c r="A831" s="6" t="s">
        <v>2335</v>
      </c>
      <c r="B831" s="7" t="s">
        <v>2331</v>
      </c>
      <c r="C831" s="6" t="s">
        <v>2332</v>
      </c>
      <c r="D831" s="6" t="s">
        <v>23</v>
      </c>
      <c r="E831" s="6" t="s">
        <v>2336</v>
      </c>
      <c r="F831" s="6" t="s">
        <v>2337</v>
      </c>
      <c r="G831" s="9">
        <v>1</v>
      </c>
      <c r="H831" s="9">
        <v>1</v>
      </c>
      <c r="I831" s="10">
        <v>1000000</v>
      </c>
      <c r="J831" s="11"/>
      <c r="K831" s="11">
        <v>250000</v>
      </c>
      <c r="L831" s="11">
        <v>250000</v>
      </c>
      <c r="M831" s="11">
        <v>250000</v>
      </c>
      <c r="N831" s="11">
        <v>250000</v>
      </c>
      <c r="O831" s="12">
        <f t="shared" si="14"/>
        <v>1000000</v>
      </c>
    </row>
    <row r="832" spans="1:15" x14ac:dyDescent="0.3">
      <c r="A832" s="6" t="s">
        <v>2338</v>
      </c>
      <c r="B832" s="7" t="s">
        <v>2331</v>
      </c>
      <c r="C832" s="6" t="s">
        <v>2332</v>
      </c>
      <c r="D832" s="6" t="s">
        <v>23</v>
      </c>
      <c r="E832" s="6" t="s">
        <v>2339</v>
      </c>
      <c r="F832" s="6" t="s">
        <v>2340</v>
      </c>
      <c r="G832" s="9">
        <v>13</v>
      </c>
      <c r="H832" s="9">
        <v>13</v>
      </c>
      <c r="I832" s="10">
        <v>1000000</v>
      </c>
      <c r="J832" s="11"/>
      <c r="K832" s="11">
        <v>250000</v>
      </c>
      <c r="L832" s="11">
        <v>250000</v>
      </c>
      <c r="M832" s="11">
        <v>250000</v>
      </c>
      <c r="N832" s="11">
        <v>250000</v>
      </c>
      <c r="O832" s="12">
        <f t="shared" si="14"/>
        <v>1000000</v>
      </c>
    </row>
    <row r="833" spans="1:15" x14ac:dyDescent="0.3">
      <c r="A833" s="6" t="s">
        <v>2341</v>
      </c>
      <c r="B833" s="7" t="s">
        <v>2331</v>
      </c>
      <c r="C833" s="6" t="s">
        <v>2332</v>
      </c>
      <c r="D833" s="6" t="s">
        <v>23</v>
      </c>
      <c r="E833" s="6" t="s">
        <v>2342</v>
      </c>
      <c r="F833" s="6" t="s">
        <v>2343</v>
      </c>
      <c r="G833" s="9">
        <v>2</v>
      </c>
      <c r="H833" s="9">
        <v>2</v>
      </c>
      <c r="I833" s="10">
        <v>1000000</v>
      </c>
      <c r="J833" s="11"/>
      <c r="K833" s="11">
        <v>250000</v>
      </c>
      <c r="L833" s="11">
        <v>250000</v>
      </c>
      <c r="M833" s="11">
        <v>250000</v>
      </c>
      <c r="N833" s="11">
        <v>250000</v>
      </c>
      <c r="O833" s="12">
        <f t="shared" si="14"/>
        <v>1000000</v>
      </c>
    </row>
    <row r="834" spans="1:15" x14ac:dyDescent="0.3">
      <c r="A834" s="6" t="s">
        <v>2344</v>
      </c>
      <c r="B834" s="7" t="s">
        <v>2331</v>
      </c>
      <c r="C834" s="6" t="s">
        <v>2332</v>
      </c>
      <c r="D834" s="6" t="s">
        <v>2345</v>
      </c>
      <c r="E834" s="6" t="s">
        <v>2346</v>
      </c>
      <c r="F834" s="6" t="s">
        <v>2347</v>
      </c>
      <c r="G834" s="8" t="s">
        <v>21</v>
      </c>
      <c r="H834" s="9" t="s">
        <v>21</v>
      </c>
      <c r="I834" s="10">
        <v>1800000</v>
      </c>
      <c r="J834" s="11">
        <v>1800000</v>
      </c>
      <c r="K834" s="11"/>
      <c r="L834" s="11"/>
      <c r="M834" s="11"/>
      <c r="N834" s="11"/>
      <c r="O834" s="12">
        <f t="shared" si="14"/>
        <v>1800000</v>
      </c>
    </row>
    <row r="835" spans="1:15" x14ac:dyDescent="0.3">
      <c r="A835" s="6" t="s">
        <v>2348</v>
      </c>
      <c r="B835" s="7" t="s">
        <v>2331</v>
      </c>
      <c r="C835" s="6" t="s">
        <v>2332</v>
      </c>
      <c r="D835" s="6" t="s">
        <v>23</v>
      </c>
      <c r="E835" s="6" t="s">
        <v>2349</v>
      </c>
      <c r="F835" s="6" t="s">
        <v>2350</v>
      </c>
      <c r="G835" s="9">
        <v>9</v>
      </c>
      <c r="H835" s="9">
        <v>9</v>
      </c>
      <c r="I835" s="10">
        <v>2500000</v>
      </c>
      <c r="J835" s="11"/>
      <c r="K835" s="11">
        <v>625000</v>
      </c>
      <c r="L835" s="11">
        <v>625000</v>
      </c>
      <c r="M835" s="11">
        <v>625000</v>
      </c>
      <c r="N835" s="11">
        <v>625000</v>
      </c>
      <c r="O835" s="12">
        <f t="shared" si="14"/>
        <v>2500000</v>
      </c>
    </row>
    <row r="836" spans="1:15" x14ac:dyDescent="0.3">
      <c r="A836" s="6" t="s">
        <v>2351</v>
      </c>
      <c r="B836" s="7" t="s">
        <v>2331</v>
      </c>
      <c r="C836" s="6" t="s">
        <v>2332</v>
      </c>
      <c r="D836" s="6" t="s">
        <v>23</v>
      </c>
      <c r="E836" s="6" t="s">
        <v>2352</v>
      </c>
      <c r="F836" s="6" t="s">
        <v>2353</v>
      </c>
      <c r="G836" s="9">
        <v>7</v>
      </c>
      <c r="H836" s="9">
        <v>7</v>
      </c>
      <c r="I836" s="10">
        <v>4500000</v>
      </c>
      <c r="J836" s="11"/>
      <c r="K836" s="11">
        <v>1125000</v>
      </c>
      <c r="L836" s="11">
        <v>1125000</v>
      </c>
      <c r="M836" s="11">
        <v>1125000</v>
      </c>
      <c r="N836" s="11">
        <v>1125000</v>
      </c>
      <c r="O836" s="12">
        <f t="shared" si="14"/>
        <v>4500000</v>
      </c>
    </row>
    <row r="837" spans="1:15" x14ac:dyDescent="0.3">
      <c r="A837" s="6" t="s">
        <v>2354</v>
      </c>
      <c r="B837" s="7" t="s">
        <v>2331</v>
      </c>
      <c r="C837" s="6" t="s">
        <v>2332</v>
      </c>
      <c r="D837" s="6" t="s">
        <v>2355</v>
      </c>
      <c r="E837" s="6" t="s">
        <v>2356</v>
      </c>
      <c r="F837" s="6" t="s">
        <v>2357</v>
      </c>
      <c r="G837" s="8" t="s">
        <v>21</v>
      </c>
      <c r="H837" s="9" t="s">
        <v>21</v>
      </c>
      <c r="I837" s="10">
        <v>6700000</v>
      </c>
      <c r="J837" s="11">
        <v>2000000</v>
      </c>
      <c r="K837" s="11">
        <v>1175000</v>
      </c>
      <c r="L837" s="11">
        <v>1175000</v>
      </c>
      <c r="M837" s="11">
        <v>1175000</v>
      </c>
      <c r="N837" s="11">
        <v>1175000</v>
      </c>
      <c r="O837" s="12">
        <f t="shared" si="14"/>
        <v>6700000</v>
      </c>
    </row>
    <row r="838" spans="1:15" x14ac:dyDescent="0.3">
      <c r="A838" s="6" t="s">
        <v>2358</v>
      </c>
      <c r="B838" s="7" t="s">
        <v>2359</v>
      </c>
      <c r="C838" s="6" t="s">
        <v>2360</v>
      </c>
      <c r="D838" s="6" t="s">
        <v>2361</v>
      </c>
      <c r="E838" s="6" t="s">
        <v>2362</v>
      </c>
      <c r="F838" s="13" t="s">
        <v>2363</v>
      </c>
      <c r="G838" s="9">
        <v>2</v>
      </c>
      <c r="H838" s="9" t="s">
        <v>21</v>
      </c>
      <c r="I838" s="31">
        <v>5000000</v>
      </c>
      <c r="J838" s="11">
        <v>5000000</v>
      </c>
      <c r="K838" s="11"/>
      <c r="L838" s="11"/>
      <c r="M838" s="11"/>
      <c r="N838" s="11"/>
      <c r="O838" s="12">
        <f t="shared" si="14"/>
        <v>5000000</v>
      </c>
    </row>
    <row r="840" spans="1:15" x14ac:dyDescent="0.3">
      <c r="O840" s="34" t="e">
        <f>SUM(#REF!)</f>
        <v>#REF!</v>
      </c>
    </row>
  </sheetData>
  <conditionalFormatting sqref="A477:A661">
    <cfRule type="duplicateValues" dxfId="14" priority="2"/>
  </conditionalFormatting>
  <pageMargins left="0.7" right="0.7" top="0.75" bottom="0.75" header="0.3" footer="0.3"/>
  <pageSetup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C237FA7531DF4FAEB559B84A77A57D" ma:contentTypeVersion="" ma:contentTypeDescription="Create a new document." ma:contentTypeScope="" ma:versionID="525a6cf385d6915e5ae75756e12ceac9">
  <xsd:schema xmlns:xsd="http://www.w3.org/2001/XMLSchema" xmlns:xs="http://www.w3.org/2001/XMLSchema" xmlns:p="http://schemas.microsoft.com/office/2006/metadata/properties" targetNamespace="http://schemas.microsoft.com/office/2006/metadata/properties" ma:root="true" ma:fieldsID="d6346c499c1ba1ff69efa6522948a6f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70169B-968F-4C7F-BC01-6D78A282540A}"/>
</file>

<file path=customXml/itemProps2.xml><?xml version="1.0" encoding="utf-8"?>
<ds:datastoreItem xmlns:ds="http://schemas.openxmlformats.org/officeDocument/2006/customXml" ds:itemID="{BFEE53B9-90BC-407D-8A20-F326293E2453}"/>
</file>

<file path=customXml/itemProps3.xml><?xml version="1.0" encoding="utf-8"?>
<ds:datastoreItem xmlns:ds="http://schemas.openxmlformats.org/officeDocument/2006/customXml" ds:itemID="{EE361E51-BEB2-4D2A-84B3-B4AC352E81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20250107 inc. ProjID numbers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Nicewander, Jennifer</dc:creator>
  <cp:lastModifiedBy>Andrew Hoye</cp:lastModifiedBy>
  <dcterms:created xsi:type="dcterms:W3CDTF">2025-01-07T22:02:16Z</dcterms:created>
  <dcterms:modified xsi:type="dcterms:W3CDTF">2025-01-08T16:00:24Z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0x010100E1C237FA7531DF4FAEB559B84A77A57D</vt:lpwstr>
  </property>
</Properties>
</file>